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codeName="ThisWorkbook" defaultThemeVersion="124226"/>
  <mc:AlternateContent xmlns:mc="http://schemas.openxmlformats.org/markup-compatibility/2006">
    <mc:Choice Requires="x15">
      <x15ac:absPath xmlns:x15ac="http://schemas.microsoft.com/office/spreadsheetml/2010/11/ac" url="Y:\00 NR\SRTT\Instruction qualité\"/>
    </mc:Choice>
  </mc:AlternateContent>
  <xr:revisionPtr revIDLastSave="0" documentId="13_ncr:1_{4C81F59A-3728-4E5A-8310-01A9F1BC13FE}" xr6:coauthVersionLast="47" xr6:coauthVersionMax="47" xr10:uidLastSave="{00000000-0000-0000-0000-000000000000}"/>
  <workbookProtection workbookAlgorithmName="SHA-512" workbookHashValue="RWE6wXTWTHj+e/t2Oa677z66l8JKrCHvoYmjr82TWVcYheKCBxnzinaL8eYgCbtCHDFfY5M1ocF2NRLwMUJEuA==" workbookSaltValue="8jmAzj3kJspEdGPREt2YlQ==" workbookSpinCount="100000" lockStructure="1"/>
  <bookViews>
    <workbookView xWindow="-110" yWindow="-110" windowWidth="22780" windowHeight="14660" tabRatio="492" xr2:uid="{00000000-000D-0000-FFFF-FFFF00000000}"/>
  </bookViews>
  <sheets>
    <sheet name="International Order Form" sheetId="16" r:id="rId1"/>
    <sheet name="Demande d'Exportation" sheetId="13" state="hidden" r:id="rId2"/>
    <sheet name="Code D" sheetId="10" state="hidden" r:id="rId3"/>
    <sheet name="Code F" sheetId="11" state="hidden" r:id="rId4"/>
    <sheet name="Mode Operatoire" sheetId="14" state="hidden" r:id="rId5"/>
    <sheet name="Liste déroulante" sheetId="15" state="hidden" r:id="rId6"/>
  </sheets>
  <externalReferences>
    <externalReference r:id="rId7"/>
    <externalReference r:id="rId8"/>
  </externalReferences>
  <definedNames>
    <definedName name="ADRCLIENT">#REF!</definedName>
    <definedName name="ADRDEST">#REF!</definedName>
    <definedName name="AFACTURER">#REF!</definedName>
    <definedName name="AIR">#REF!</definedName>
    <definedName name="ARTICLE_1">#REF!</definedName>
    <definedName name="ARTICLE_2">#REF!</definedName>
    <definedName name="ARTICLE_3">#REF!</definedName>
    <definedName name="ARTICLE_4">#REF!</definedName>
    <definedName name="ARTICLE_5">#REF!</definedName>
    <definedName name="BONTRP">#REF!</definedName>
    <definedName name="CONTACTDEST">#REF!</definedName>
    <definedName name="DATEARRIVEE">#REF!</definedName>
    <definedName name="DATEDEM">#REF!</definedName>
    <definedName name="DATERRIVEE">#REF!</definedName>
    <definedName name="DES_1">#REF!</definedName>
    <definedName name="DES_2">#REF!</definedName>
    <definedName name="DES_3">#REF!</definedName>
    <definedName name="DES_4">#REF!</definedName>
    <definedName name="DES_5">#REF!</definedName>
    <definedName name="DEV_1">#REF!</definedName>
    <definedName name="DEV_2">#REF!</definedName>
    <definedName name="DEV_3">#REF!</definedName>
    <definedName name="DEV_4">#REF!</definedName>
    <definedName name="DEV_5">#REF!</definedName>
    <definedName name="Emballages">[1]LISTES!$A$175:$A$181</definedName>
    <definedName name="EXPRESS">#REF!</definedName>
    <definedName name="FAXDEST">#REF!</definedName>
    <definedName name="FAXPOUR">#REF!</definedName>
    <definedName name="FAXREDAC">#REF!</definedName>
    <definedName name="FOURNISSEUR">#REF!</definedName>
    <definedName name="GRATUIT">#REF!</definedName>
    <definedName name="IMDATE">#REF!</definedName>
    <definedName name="IMNO">#REF!</definedName>
    <definedName name="IMPERATIVE">#REF!</definedName>
    <definedName name="INCOTERM">#REF!</definedName>
    <definedName name="LIEUENLEVEMENT">#REF!</definedName>
    <definedName name="LISTE_DEVISE">OFFSET(#REF!,0,0,COUNTA(#REF!),1)</definedName>
    <definedName name="LISTE_INCOTERM">OFFSET(#REF!,0,0,COUNTA(#REF!),1)</definedName>
    <definedName name="LISTE_PAYS">OFFSET(#REF!,0,0,COUNTA(#REF!),1)</definedName>
    <definedName name="LST_COCHES">#REF!</definedName>
    <definedName name="LST_REGIME">#REF!</definedName>
    <definedName name="MAG_1">#REF!</definedName>
    <definedName name="MAG_2">#REF!</definedName>
    <definedName name="MAG_3">#REF!</definedName>
    <definedName name="MAG_4">#REF!</definedName>
    <definedName name="MAG_5">#REF!</definedName>
    <definedName name="MER">#REF!</definedName>
    <definedName name="MOTIF">#REF!</definedName>
    <definedName name="NOCOMSGA">#REF!</definedName>
    <definedName name="NODEM">#REF!</definedName>
    <definedName name="NODEMANDE">#REF!</definedName>
    <definedName name="NOMCLT">#REF!</definedName>
    <definedName name="NOMDEST">#REF!</definedName>
    <definedName name="OBSERVATIONS">#REF!</definedName>
    <definedName name="PAYS_1">#REF!</definedName>
    <definedName name="PAYS_2">#REF!</definedName>
    <definedName name="PAYS_3">#REF!</definedName>
    <definedName name="PAYS_4">#REF!</definedName>
    <definedName name="PAYS_5">#REF!</definedName>
    <definedName name="PAYSCLIENT">#REF!</definedName>
    <definedName name="PAYSDEST">#REF!</definedName>
    <definedName name="POIDS_1">#REF!</definedName>
    <definedName name="POIDS_2">#REF!</definedName>
    <definedName name="POIDS_3">#REF!</definedName>
    <definedName name="POIDS_4">#REF!</definedName>
    <definedName name="POIDS_5">#REF!</definedName>
    <definedName name="POUR">#REF!</definedName>
    <definedName name="PRIXT_1">#REF!</definedName>
    <definedName name="PRIXT_2">#REF!</definedName>
    <definedName name="PRIXT_3">#REF!</definedName>
    <definedName name="PRIXT_4">#REF!</definedName>
    <definedName name="PRIXT_5">#REF!</definedName>
    <definedName name="PRIXU_1">#REF!</definedName>
    <definedName name="PRIXU_2">#REF!</definedName>
    <definedName name="PRIXU_3">#REF!</definedName>
    <definedName name="PRIXU_4">#REF!</definedName>
    <definedName name="PRIXU_5">#REF!</definedName>
    <definedName name="PROJET">#REF!</definedName>
    <definedName name="QTE_1">#REF!</definedName>
    <definedName name="QTE_2">#REF!</definedName>
    <definedName name="QTE_3">#REF!</definedName>
    <definedName name="QTE_4">#REF!</definedName>
    <definedName name="QTE_5">#REF!</definedName>
    <definedName name="REDACTEUR">#REF!</definedName>
    <definedName name="REFCOMFIL">#REF!</definedName>
    <definedName name="REFFAC">#REF!</definedName>
    <definedName name="REFOFFCOM">#REF!</definedName>
    <definedName name="REG_1">#REF!</definedName>
    <definedName name="REG_2">#REF!</definedName>
    <definedName name="REG_3">#REF!</definedName>
    <definedName name="REG_4">#REF!</definedName>
    <definedName name="REG_5">#REF!</definedName>
    <definedName name="ROUTE">#REF!</definedName>
    <definedName name="SCEDEST">#REF!</definedName>
    <definedName name="SCEREDAC">#REF!</definedName>
    <definedName name="SECTION">#REF!</definedName>
    <definedName name="SITE">#REF!</definedName>
    <definedName name="SITEREDAC">#REF!</definedName>
    <definedName name="SOUHAITEE">#REF!</definedName>
    <definedName name="TACHE">#REF!</definedName>
    <definedName name="TELDEST">#REF!</definedName>
    <definedName name="TELPOUR">#REF!</definedName>
    <definedName name="TELREDAC">#REF!</definedName>
    <definedName name="TRANSITAIRE_PORT">[2]LISTES!$A$110:$A$121</definedName>
    <definedName name="TRFCG_NON">#REF!</definedName>
    <definedName name="TRFCG_OUI">#REF!</definedName>
    <definedName name="_xlnm.Print_Area" localSheetId="1">'Demande d''Exportation'!$C$3:$R$66</definedName>
    <definedName name="_xlnm.Print_Area" localSheetId="4">'Mode Operatoire'!$C$1:$O$98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7" i="13" l="1"/>
  <c r="Q56" i="13"/>
  <c r="Q55" i="13"/>
  <c r="Q54" i="13"/>
  <c r="Q53" i="13"/>
  <c r="Q52" i="13"/>
  <c r="Q51" i="13"/>
  <c r="Q50" i="13"/>
  <c r="R40" i="13"/>
  <c r="R39" i="13"/>
  <c r="R38" i="13"/>
  <c r="R37" i="13"/>
  <c r="R36" i="13"/>
  <c r="R35" i="13"/>
  <c r="R34" i="13"/>
  <c r="R33" i="13"/>
  <c r="Q39" i="13"/>
  <c r="Q38" i="13"/>
  <c r="Q36" i="13"/>
  <c r="P40" i="13"/>
  <c r="P39" i="13"/>
  <c r="P38" i="13"/>
  <c r="P37" i="13"/>
  <c r="P36" i="13"/>
  <c r="P35" i="13"/>
  <c r="P34" i="13"/>
  <c r="P33" i="13"/>
  <c r="O40" i="13"/>
  <c r="O39" i="13"/>
  <c r="O38" i="13"/>
  <c r="O37" i="13"/>
  <c r="O36" i="13"/>
  <c r="O35" i="13"/>
  <c r="O34" i="13"/>
  <c r="O33" i="13"/>
  <c r="K40" i="13"/>
  <c r="K39" i="13"/>
  <c r="K38" i="13"/>
  <c r="K37" i="13"/>
  <c r="K36" i="13"/>
  <c r="K35" i="13"/>
  <c r="K34" i="13"/>
  <c r="K33" i="13"/>
  <c r="J40" i="13"/>
  <c r="J39" i="13"/>
  <c r="J38" i="13"/>
  <c r="J37" i="13"/>
  <c r="J36" i="13"/>
  <c r="J35" i="13"/>
  <c r="J34" i="13"/>
  <c r="J33" i="13"/>
  <c r="I40" i="13"/>
  <c r="H40" i="13"/>
  <c r="I39" i="13"/>
  <c r="H39" i="13"/>
  <c r="I38" i="13"/>
  <c r="H38" i="13"/>
  <c r="I37" i="13"/>
  <c r="H37" i="13"/>
  <c r="H36" i="13"/>
  <c r="H35" i="13"/>
  <c r="H34" i="13"/>
  <c r="H33" i="13"/>
  <c r="G40" i="13"/>
  <c r="G39" i="13"/>
  <c r="G38" i="13"/>
  <c r="G37" i="13"/>
  <c r="G36" i="13"/>
  <c r="G35" i="13"/>
  <c r="G34" i="13"/>
  <c r="G33" i="13"/>
  <c r="F25" i="16"/>
  <c r="M35" i="13" s="1"/>
  <c r="F24" i="16"/>
  <c r="M34" i="13" s="1"/>
  <c r="H30" i="16"/>
  <c r="Q40" i="13" s="1"/>
  <c r="H29" i="16"/>
  <c r="H28" i="16"/>
  <c r="H27" i="16"/>
  <c r="Q37" i="13" s="1"/>
  <c r="H26" i="16"/>
  <c r="H25" i="16"/>
  <c r="Q35" i="13" s="1"/>
  <c r="H24" i="16"/>
  <c r="Q34" i="13" s="1"/>
  <c r="H23" i="16"/>
  <c r="Q33" i="13" s="1"/>
  <c r="F30" i="16"/>
  <c r="M40" i="13" s="1"/>
  <c r="F29" i="16"/>
  <c r="M39" i="13" s="1"/>
  <c r="F28" i="16"/>
  <c r="M38" i="13" s="1"/>
  <c r="F27" i="16"/>
  <c r="M37" i="13" s="1"/>
  <c r="F26" i="16"/>
  <c r="M36" i="13" s="1"/>
  <c r="F23" i="16"/>
  <c r="M33" i="13" s="1"/>
  <c r="G2" i="16" l="1"/>
  <c r="G3" i="16" l="1"/>
  <c r="F34" i="16"/>
  <c r="F35" i="16"/>
  <c r="F33" i="16"/>
  <c r="P32" i="13"/>
  <c r="E35" i="11" l="1"/>
  <c r="E42" i="10"/>
  <c r="E33" i="11"/>
  <c r="E30" i="11"/>
  <c r="E28" i="11"/>
  <c r="E26" i="11"/>
  <c r="E24" i="11"/>
  <c r="E20" i="11"/>
  <c r="E5" i="11"/>
  <c r="E38" i="10"/>
  <c r="C23" i="13"/>
  <c r="E30" i="10"/>
  <c r="E28" i="10"/>
  <c r="E26" i="10"/>
  <c r="E24" i="10"/>
  <c r="E20" i="10"/>
  <c r="E5" i="10"/>
  <c r="R32" i="13"/>
  <c r="O32" i="13"/>
  <c r="K32" i="13"/>
  <c r="J32" i="13"/>
  <c r="H32" i="13"/>
  <c r="G32" i="13"/>
  <c r="O23" i="13"/>
  <c r="H13" i="13"/>
  <c r="Q20" i="13"/>
  <c r="J20" i="13"/>
  <c r="M19" i="13"/>
  <c r="M18" i="13"/>
  <c r="M17" i="13"/>
  <c r="M16" i="13"/>
  <c r="M15" i="13"/>
  <c r="M14" i="13"/>
  <c r="M13" i="13"/>
  <c r="H19" i="13"/>
  <c r="H18" i="13"/>
  <c r="H17" i="13"/>
  <c r="H16" i="13"/>
  <c r="H15" i="13"/>
  <c r="K14" i="13"/>
  <c r="K7" i="13"/>
  <c r="H22" i="16" l="1"/>
  <c r="F22" i="16"/>
  <c r="M32" i="13" l="1"/>
  <c r="F31" i="16"/>
  <c r="Q32" i="13"/>
  <c r="H31" i="16"/>
  <c r="E9" i="11" l="1"/>
  <c r="E9" i="10"/>
  <c r="I32" i="13"/>
  <c r="O58" i="13" l="1"/>
  <c r="N58" i="13"/>
  <c r="C58" i="13"/>
  <c r="Q49" i="13"/>
  <c r="O41" i="13"/>
  <c r="N41" i="13"/>
  <c r="C41" i="13"/>
  <c r="Q58" i="13" l="1"/>
  <c r="C15" i="11" l="1"/>
  <c r="H33" i="11"/>
  <c r="C69" i="11"/>
  <c r="C15" i="10"/>
  <c r="H42" i="10"/>
  <c r="C56" i="10"/>
  <c r="H35" i="11" l="1"/>
  <c r="M41" i="13" l="1"/>
  <c r="Q41"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ISIS</author>
  </authors>
  <commentList>
    <comment ref="P32" authorId="0" shapeId="0" xr:uid="{00000000-0006-0000-0100-000002000000}">
      <text>
        <r>
          <rPr>
            <b/>
            <sz val="9"/>
            <color indexed="81"/>
            <rFont val="Tahoma"/>
            <family val="2"/>
          </rPr>
          <t>ISIS:</t>
        </r>
        <r>
          <rPr>
            <sz val="9"/>
            <color indexed="81"/>
            <rFont val="Tahoma"/>
            <family val="2"/>
          </rPr>
          <t xml:space="preserve">
Price adjusted on November 2014 at an exchange rate of $ = 0.80 euro
US pricing at $330 = 264 euro
11 June 2015 Exch rate at 1.12 $ per E
Us pricing at $330= 294 euro
Changed price from 264 to 285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ISIS</author>
    <author>F286287</author>
  </authors>
  <commentList>
    <comment ref="C30" authorId="0" shapeId="0" xr:uid="{00000000-0006-0000-0200-000001000000}">
      <text>
        <r>
          <rPr>
            <b/>
            <sz val="9"/>
            <color indexed="81"/>
            <rFont val="Tahoma"/>
            <family val="2"/>
          </rPr>
          <t>ISIS:</t>
        </r>
        <r>
          <rPr>
            <sz val="9"/>
            <color indexed="81"/>
            <rFont val="Tahoma"/>
            <family val="2"/>
          </rPr>
          <t xml:space="preserve">
OK pour pays de destination sans code</t>
        </r>
      </text>
    </comment>
    <comment ref="C38" authorId="0" shapeId="0" xr:uid="{00000000-0006-0000-0200-000002000000}">
      <text>
        <r>
          <rPr>
            <b/>
            <sz val="9"/>
            <color indexed="81"/>
            <rFont val="Tahoma"/>
            <family val="2"/>
          </rPr>
          <t>ISIS:</t>
        </r>
        <r>
          <rPr>
            <sz val="9"/>
            <color indexed="81"/>
            <rFont val="Tahoma"/>
            <family val="2"/>
          </rPr>
          <t xml:space="preserve">
Tirer de la commande - si avion est coché, donc vrac avion sinon = route
</t>
        </r>
      </text>
    </comment>
    <comment ref="C40" authorId="1" shapeId="0" xr:uid="{00000000-0006-0000-0200-000003000000}">
      <text>
        <r>
          <rPr>
            <b/>
            <sz val="9"/>
            <color indexed="81"/>
            <rFont val="Tahoma"/>
            <family val="2"/>
          </rPr>
          <t>CIP = Standard groupe</t>
        </r>
      </text>
    </comment>
    <comment ref="C55" authorId="1" shapeId="0" xr:uid="{00000000-0006-0000-0200-000004000000}">
      <text>
        <r>
          <rPr>
            <b/>
            <sz val="9"/>
            <color indexed="81"/>
            <rFont val="Tahoma"/>
            <family val="2"/>
          </rPr>
          <t>Attention si le code est utilisé dans TOM-TX, un batch de nuit obligatoire (délai de 24H minimum)</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ISIS</author>
    <author>F286287</author>
  </authors>
  <commentList>
    <comment ref="I3" authorId="0" shapeId="0" xr:uid="{00000000-0006-0000-0300-000001000000}">
      <text>
        <r>
          <rPr>
            <b/>
            <sz val="9"/>
            <color indexed="81"/>
            <rFont val="Tahoma"/>
            <family val="2"/>
          </rPr>
          <t>ISIS:</t>
        </r>
        <r>
          <rPr>
            <sz val="9"/>
            <color indexed="81"/>
            <rFont val="Tahoma"/>
            <family val="2"/>
          </rPr>
          <t xml:space="preserve">
Doit-on mettre credit france en copie de toutes les demande ou que pour les demande france</t>
        </r>
      </text>
    </comment>
    <comment ref="H18" authorId="0" shapeId="0" xr:uid="{00000000-0006-0000-0300-000002000000}">
      <text>
        <r>
          <rPr>
            <b/>
            <sz val="9"/>
            <color indexed="81"/>
            <rFont val="Tahoma"/>
            <family val="2"/>
          </rPr>
          <t>ISIS:</t>
        </r>
        <r>
          <rPr>
            <sz val="9"/>
            <color indexed="81"/>
            <rFont val="Tahoma"/>
            <family val="2"/>
          </rPr>
          <t xml:space="preserve">
certificat fiscal meme si nous facturons la TVA et que les commandes sont de moins de 10k euros</t>
        </r>
      </text>
    </comment>
    <comment ref="C33" authorId="0" shapeId="0" xr:uid="{00000000-0006-0000-0300-000003000000}">
      <text>
        <r>
          <rPr>
            <b/>
            <sz val="9"/>
            <color indexed="81"/>
            <rFont val="Tahoma"/>
            <family val="2"/>
          </rPr>
          <t>ISIS:</t>
        </r>
        <r>
          <rPr>
            <sz val="9"/>
            <color indexed="81"/>
            <rFont val="Tahoma"/>
            <family val="2"/>
          </rPr>
          <t xml:space="preserve">
Seulement pour les clients Francais. 
</t>
        </r>
      </text>
    </comment>
    <comment ref="C35" authorId="0" shapeId="0" xr:uid="{00000000-0006-0000-0300-000004000000}">
      <text>
        <r>
          <rPr>
            <b/>
            <sz val="9"/>
            <color indexed="81"/>
            <rFont val="Tahoma"/>
            <family val="2"/>
          </rPr>
          <t>ISIS:</t>
        </r>
        <r>
          <rPr>
            <sz val="9"/>
            <color indexed="81"/>
            <rFont val="Tahoma"/>
            <family val="2"/>
          </rPr>
          <t xml:space="preserve">
Numero requis pour toute société de l'Union Européenne - donc pas nécessaire pour outre mer</t>
        </r>
      </text>
    </comment>
    <comment ref="C40" authorId="0" shapeId="0" xr:uid="{00000000-0006-0000-0300-000005000000}">
      <text>
        <r>
          <rPr>
            <b/>
            <sz val="9"/>
            <color indexed="81"/>
            <rFont val="Tahoma"/>
            <family val="2"/>
          </rPr>
          <t>ISIS:</t>
        </r>
        <r>
          <rPr>
            <sz val="9"/>
            <color indexed="81"/>
            <rFont val="Tahoma"/>
            <family val="2"/>
          </rPr>
          <t xml:space="preserve">
Laisser libre si non-spécifié
</t>
        </r>
      </text>
    </comment>
    <comment ref="C42" authorId="0" shapeId="0" xr:uid="{00000000-0006-0000-0300-000006000000}">
      <text>
        <r>
          <rPr>
            <b/>
            <sz val="9"/>
            <color indexed="81"/>
            <rFont val="Tahoma"/>
            <family val="2"/>
          </rPr>
          <t>ISIS:</t>
        </r>
        <r>
          <rPr>
            <sz val="9"/>
            <color indexed="81"/>
            <rFont val="Tahoma"/>
            <family val="2"/>
          </rPr>
          <t xml:space="preserve">
Nous utilisions DAP - Nous devons etre en mesure d'assurer la livraison depuis l'aeroport de réception jusqu'à la destination finale - meme en Chine</t>
        </r>
      </text>
    </comment>
    <comment ref="C44" authorId="0" shapeId="0" xr:uid="{00000000-0006-0000-0300-000007000000}">
      <text>
        <r>
          <rPr>
            <b/>
            <sz val="9"/>
            <color indexed="81"/>
            <rFont val="Tahoma"/>
            <family val="2"/>
          </rPr>
          <t>ISIS:</t>
        </r>
        <r>
          <rPr>
            <sz val="9"/>
            <color indexed="81"/>
            <rFont val="Tahoma"/>
            <family val="2"/>
          </rPr>
          <t xml:space="preserve">
Peut-on cr/er en Euro ou en USD - Inscrire la langue préférée ici</t>
        </r>
      </text>
    </comment>
    <comment ref="C47" authorId="0" shapeId="0" xr:uid="{00000000-0006-0000-0300-000008000000}">
      <text>
        <r>
          <rPr>
            <b/>
            <sz val="9"/>
            <color indexed="81"/>
            <rFont val="Tahoma"/>
            <family val="2"/>
          </rPr>
          <t>ISIS:</t>
        </r>
        <r>
          <rPr>
            <sz val="9"/>
            <color indexed="81"/>
            <rFont val="Tahoma"/>
            <family val="2"/>
          </rPr>
          <t xml:space="preserve">
Pour associations seulement - Pour SRTT - toujours Non
</t>
        </r>
      </text>
    </comment>
    <comment ref="C60" authorId="0" shapeId="0" xr:uid="{00000000-0006-0000-0300-000009000000}">
      <text>
        <r>
          <rPr>
            <b/>
            <sz val="9"/>
            <color indexed="81"/>
            <rFont val="Tahoma"/>
            <family val="2"/>
          </rPr>
          <t>ISIS:</t>
        </r>
        <r>
          <rPr>
            <sz val="9"/>
            <color indexed="81"/>
            <rFont val="Tahoma"/>
            <family val="2"/>
          </rPr>
          <t xml:space="preserve">
Bien s'assurer que cela correspond aux conditions annoncées - voir instructions de commande</t>
        </r>
      </text>
    </comment>
    <comment ref="C62" authorId="0" shapeId="0" xr:uid="{00000000-0006-0000-0300-00000A000000}">
      <text>
        <r>
          <rPr>
            <b/>
            <sz val="9"/>
            <color indexed="81"/>
            <rFont val="Tahoma"/>
            <family val="2"/>
          </rPr>
          <t>ISIS:</t>
        </r>
        <r>
          <rPr>
            <sz val="9"/>
            <color indexed="81"/>
            <rFont val="Tahoma"/>
            <family val="2"/>
          </rPr>
          <t xml:space="preserve">
Pouvons nous changer le commentaire pour Wire Transfer</t>
        </r>
      </text>
    </comment>
    <comment ref="C64" authorId="0" shapeId="0" xr:uid="{00000000-0006-0000-0300-00000B000000}">
      <text>
        <r>
          <rPr>
            <b/>
            <sz val="9"/>
            <color indexed="81"/>
            <rFont val="Tahoma"/>
            <family val="2"/>
          </rPr>
          <t>ISIS:</t>
        </r>
        <r>
          <rPr>
            <sz val="9"/>
            <color indexed="81"/>
            <rFont val="Tahoma"/>
            <family val="2"/>
          </rPr>
          <t xml:space="preserve">
Categorie spécifiée par Caroline Chaduc - </t>
        </r>
      </text>
    </comment>
    <comment ref="C68" authorId="1" shapeId="0" xr:uid="{00000000-0006-0000-0300-00000C000000}">
      <text>
        <r>
          <rPr>
            <b/>
            <sz val="9"/>
            <color indexed="81"/>
            <rFont val="Tahoma"/>
            <family val="2"/>
          </rPr>
          <t>Attention si le code est utilisé dans TOM-TX, un batch de nuit obligatoire (délai de 24H minimum)</t>
        </r>
        <r>
          <rPr>
            <sz val="9"/>
            <color indexed="81"/>
            <rFont val="Tahoma"/>
            <family val="2"/>
          </rPr>
          <t xml:space="preserve">
</t>
        </r>
      </text>
    </comment>
    <comment ref="C75" authorId="0" shapeId="0" xr:uid="{00000000-0006-0000-0300-00000D000000}">
      <text>
        <r>
          <rPr>
            <b/>
            <sz val="9"/>
            <color indexed="81"/>
            <rFont val="Tahoma"/>
            <family val="2"/>
          </rPr>
          <t>ISIS:</t>
        </r>
        <r>
          <rPr>
            <sz val="9"/>
            <color indexed="81"/>
            <rFont val="Tahoma"/>
            <family val="2"/>
          </rPr>
          <t xml:space="preserve">
pas de réponse dans le formulaire Code D. Est-ce que la réponse reviendra sous forme de formulaire ou simple mail</t>
        </r>
      </text>
    </comment>
  </commentList>
</comments>
</file>

<file path=xl/sharedStrings.xml><?xml version="1.0" encoding="utf-8"?>
<sst xmlns="http://schemas.openxmlformats.org/spreadsheetml/2006/main" count="1427" uniqueCount="1038">
  <si>
    <t>INTERNATIONAL ORDER FORM - ASTM  Standard Reference Test Tires (SRTT)</t>
  </si>
  <si>
    <t>Order Date</t>
  </si>
  <si>
    <t>Please complete order form and e-mail to:</t>
  </si>
  <si>
    <t>Shipping address:</t>
  </si>
  <si>
    <t>Invoicing Address:</t>
  </si>
  <si>
    <t>compte-fonction.srtt@michelin.com</t>
  </si>
  <si>
    <t>Name</t>
  </si>
  <si>
    <t>Reference: SRTT Tire Order</t>
  </si>
  <si>
    <t>Address</t>
  </si>
  <si>
    <t>If you order for the first time, please include a copy of Tax Certificate or Business Registration Certificate</t>
  </si>
  <si>
    <t>Postal Code</t>
  </si>
  <si>
    <t>City</t>
  </si>
  <si>
    <t>Country</t>
  </si>
  <si>
    <t>Contact Name</t>
  </si>
  <si>
    <t>Refer to the SRTT Ordering Instructions (International and North American) for more information</t>
  </si>
  <si>
    <t>e-Mail</t>
  </si>
  <si>
    <t>TAX ID #</t>
  </si>
  <si>
    <t>Telephone</t>
  </si>
  <si>
    <t>SIREN #</t>
  </si>
  <si>
    <t>Purchase Order</t>
  </si>
  <si>
    <t>Target Delivery Date</t>
  </si>
  <si>
    <t>Name of bank</t>
  </si>
  <si>
    <t>Account holder</t>
  </si>
  <si>
    <r>
      <t xml:space="preserve">Preferred Shipment (Click to choose one)
</t>
    </r>
    <r>
      <rPr>
        <sz val="10"/>
        <color theme="1"/>
        <rFont val="Calibri"/>
        <family val="2"/>
        <scheme val="minor"/>
      </rPr>
      <t>Note: Tires are shipped from Clermont-Ferrand, France</t>
    </r>
  </si>
  <si>
    <t>IBAN</t>
  </si>
  <si>
    <t>BIC/SWIFT</t>
  </si>
  <si>
    <t>Qty</t>
  </si>
  <si>
    <t>Description (ASTM Code)</t>
  </si>
  <si>
    <t>Product Code
CAI / MSPN</t>
  </si>
  <si>
    <t>Country of Origin</t>
  </si>
  <si>
    <t>Total Weight
(kg)</t>
  </si>
  <si>
    <t>Price</t>
  </si>
  <si>
    <t>Customs Code</t>
  </si>
  <si>
    <t>Other Requirements / Comments / Instructions</t>
  </si>
  <si>
    <t>Per Unit</t>
  </si>
  <si>
    <t>Total</t>
  </si>
  <si>
    <t>Currency</t>
  </si>
  <si>
    <t>P225/60R16 97S (C1-F2493)</t>
  </si>
  <si>
    <t>207280 / 83754</t>
  </si>
  <si>
    <t>United States</t>
  </si>
  <si>
    <t>Euro - €</t>
  </si>
  <si>
    <t>P225/60R16 97S DT (C1 Low Tread Depth-F3611)</t>
  </si>
  <si>
    <t>924530 / 37030</t>
  </si>
  <si>
    <t>225/75R16C 116/114S (C2-F2872)</t>
  </si>
  <si>
    <t>Poland</t>
  </si>
  <si>
    <t>245/70R19.5 136/134M (C3N-F2871)</t>
  </si>
  <si>
    <t>315/70R22.5 154/150L (C3W-F2870)</t>
  </si>
  <si>
    <t>Spain</t>
  </si>
  <si>
    <t>ORDER TOTAL</t>
  </si>
  <si>
    <t>Date de la demande</t>
  </si>
  <si>
    <t>D E M A N D E    D' E X P O R T A T I O N</t>
  </si>
  <si>
    <t xml:space="preserve">DEMANDE D'EXPORTATION N° </t>
  </si>
  <si>
    <t>Rédacteur</t>
  </si>
  <si>
    <t>Nom</t>
  </si>
  <si>
    <t>Tel</t>
  </si>
  <si>
    <t>Reference commande</t>
  </si>
  <si>
    <t>mail</t>
  </si>
  <si>
    <t>N°dossier CAP</t>
  </si>
  <si>
    <t>Sce</t>
  </si>
  <si>
    <t>N° UC</t>
  </si>
  <si>
    <t>Site</t>
  </si>
  <si>
    <t>ADRESSE D'ENLEVEMENT</t>
  </si>
  <si>
    <t>DECHARGEMENT</t>
  </si>
  <si>
    <t>Usine de chargement</t>
  </si>
  <si>
    <t>LMI - La Combaude</t>
  </si>
  <si>
    <t>Destinataire</t>
  </si>
  <si>
    <t>Client à facturer</t>
  </si>
  <si>
    <t>Notify</t>
  </si>
  <si>
    <t>Date de chargement</t>
  </si>
  <si>
    <t>Site &amp; Atelier</t>
  </si>
  <si>
    <t>Pays</t>
  </si>
  <si>
    <t>Adresse</t>
  </si>
  <si>
    <t>Heures</t>
  </si>
  <si>
    <t>Choisissez</t>
  </si>
  <si>
    <t>Reservation transport terrestre</t>
  </si>
  <si>
    <t>GE DL MI</t>
  </si>
  <si>
    <t>Tel + mail</t>
  </si>
  <si>
    <t>Port ou Aeroport</t>
  </si>
  <si>
    <t>Date de livraison</t>
  </si>
  <si>
    <t>SOUHAITEE</t>
  </si>
  <si>
    <t>Incoterm</t>
  </si>
  <si>
    <t>DAP</t>
  </si>
  <si>
    <t>TRANSPORT PAR</t>
  </si>
  <si>
    <t>Aéroport</t>
  </si>
  <si>
    <t xml:space="preserve">MER   </t>
  </si>
  <si>
    <t>Type containers</t>
  </si>
  <si>
    <t>Température</t>
  </si>
  <si>
    <t>Douane &amp; transitaire</t>
  </si>
  <si>
    <t>UT &amp; Transporteur</t>
  </si>
  <si>
    <t>Cout d'emballage</t>
  </si>
  <si>
    <t>N° container</t>
  </si>
  <si>
    <t>Port d'embarquement</t>
  </si>
  <si>
    <t>Transitaire</t>
  </si>
  <si>
    <t>Transitaire aérien</t>
  </si>
  <si>
    <t>N° plomb</t>
  </si>
  <si>
    <t>Transporteur</t>
  </si>
  <si>
    <t>Adresse transitaire</t>
  </si>
  <si>
    <t>Immatriculation tracteur &amp; remorque</t>
  </si>
  <si>
    <t>Bureau de sortie</t>
  </si>
  <si>
    <t>Colisage</t>
  </si>
  <si>
    <t>Marchandise</t>
  </si>
  <si>
    <t>Poids</t>
  </si>
  <si>
    <t>Valeur</t>
  </si>
  <si>
    <t>Nombre emballage</t>
  </si>
  <si>
    <t>Types emballages &amp; Dimensions</t>
  </si>
  <si>
    <t>Dangereux
Code UN &amp; Classe</t>
  </si>
  <si>
    <t>Code article
&amp; CAI</t>
  </si>
  <si>
    <t>Nom du produit</t>
  </si>
  <si>
    <t>Pays origine</t>
  </si>
  <si>
    <t>Code douanier</t>
  </si>
  <si>
    <t>Poids Net KG</t>
  </si>
  <si>
    <t>Poids Brut KG</t>
  </si>
  <si>
    <t>Quantité facturé</t>
  </si>
  <si>
    <t>Prix Unitaire</t>
  </si>
  <si>
    <t xml:space="preserve">Total </t>
  </si>
  <si>
    <t>Devise</t>
  </si>
  <si>
    <t>TOTAL</t>
  </si>
  <si>
    <t>DATA LOGGER</t>
  </si>
  <si>
    <t>Marque</t>
  </si>
  <si>
    <t>Emballages</t>
  </si>
  <si>
    <t>Code emballage</t>
  </si>
  <si>
    <t>Dangereux code Emb</t>
  </si>
  <si>
    <t>Type d'emballage</t>
  </si>
  <si>
    <t>Pays d'origine</t>
  </si>
  <si>
    <t>Poids Total</t>
  </si>
  <si>
    <t xml:space="preserve">Type de facturation </t>
  </si>
  <si>
    <t>Régime Douanier</t>
  </si>
  <si>
    <t>Observation</t>
  </si>
  <si>
    <t>PAYANT</t>
  </si>
  <si>
    <t>Exportation définitive</t>
  </si>
  <si>
    <t>Motif de gratuité</t>
  </si>
  <si>
    <t>Projet Tache Vendeur</t>
  </si>
  <si>
    <t>Ref Facture importation</t>
  </si>
  <si>
    <t>Site Section Vendeur</t>
  </si>
  <si>
    <t xml:space="preserve">DDD-95900K-5420 </t>
  </si>
  <si>
    <t>Contact : Lien vers Annuare Activités CAP</t>
  </si>
  <si>
    <t>Merci d'adresser votre demande par email au compte fonction :
BCE - FM00454</t>
  </si>
  <si>
    <t>INFORMATIONS DEMANDEUR</t>
  </si>
  <si>
    <t>Création</t>
  </si>
  <si>
    <t>Usine - Intragroupe</t>
  </si>
  <si>
    <t xml:space="preserve"> CUW         CURACAO</t>
  </si>
  <si>
    <t>Modification</t>
  </si>
  <si>
    <t>Agence- Intragroupe</t>
  </si>
  <si>
    <t xml:space="preserve">  001         FRANCE</t>
  </si>
  <si>
    <t>OE (Original Equipment)</t>
  </si>
  <si>
    <t>Suppression</t>
  </si>
  <si>
    <t>Gestion directe - Hors groupe</t>
  </si>
  <si>
    <t xml:space="preserve">  002         BELGIQUE</t>
  </si>
  <si>
    <t>RT ( Remplacement)</t>
  </si>
  <si>
    <t>Réactivation</t>
  </si>
  <si>
    <t>003        PAYS BAS</t>
  </si>
  <si>
    <t>Prénom &amp; Nom</t>
  </si>
  <si>
    <t>Barbara LEGAGNEUR +33473304335</t>
  </si>
  <si>
    <t xml:space="preserve">  004         R.F.A.</t>
  </si>
  <si>
    <t xml:space="preserve">  005         ITALIE</t>
  </si>
  <si>
    <t>Identifiant</t>
  </si>
  <si>
    <t xml:space="preserve">  006         ANGLETERRE</t>
  </si>
  <si>
    <t xml:space="preserve">  007         IRLANDE</t>
  </si>
  <si>
    <t>Service</t>
  </si>
  <si>
    <t>ETC/MS</t>
  </si>
  <si>
    <t xml:space="preserve">  008         DANEMARK</t>
  </si>
  <si>
    <t xml:space="preserve">  009         GRECE</t>
  </si>
  <si>
    <t>OUI</t>
  </si>
  <si>
    <t>Type de demande</t>
  </si>
  <si>
    <t xml:space="preserve">  010         PORTUGAL</t>
  </si>
  <si>
    <t>NON</t>
  </si>
  <si>
    <t xml:space="preserve">  011         ESPAGNE</t>
  </si>
  <si>
    <t>404 - Allemagne</t>
  </si>
  <si>
    <t xml:space="preserve">  017         BELGIQUE</t>
  </si>
  <si>
    <t>405 - Royaume Uni</t>
  </si>
  <si>
    <t xml:space="preserve">  018         LUXEMBOURG</t>
  </si>
  <si>
    <t>408 - Espagne</t>
  </si>
  <si>
    <t xml:space="preserve">  021         CANARIES</t>
  </si>
  <si>
    <t>409 - France</t>
  </si>
  <si>
    <t>ADRESSE DU CLIENT</t>
  </si>
  <si>
    <t xml:space="preserve">  022         CEUTA MELILLA</t>
  </si>
  <si>
    <t>410 - Pologne</t>
  </si>
  <si>
    <t xml:space="preserve">  024         ISLANDE</t>
  </si>
  <si>
    <t>411 - Italie</t>
  </si>
  <si>
    <t>NOM ou RAISON SOCIALE</t>
  </si>
  <si>
    <t xml:space="preserve">  028         NORVEGE</t>
  </si>
  <si>
    <t>517 - Roumanie</t>
  </si>
  <si>
    <t xml:space="preserve">  030         SUEDE</t>
  </si>
  <si>
    <t>807 - Hongrie</t>
  </si>
  <si>
    <t>COMPLEMENT</t>
  </si>
  <si>
    <t xml:space="preserve">  032         FINLANDE</t>
  </si>
  <si>
    <t xml:space="preserve">  037         LIECHTENSTEIN</t>
  </si>
  <si>
    <t>ADRESSE</t>
  </si>
  <si>
    <t xml:space="preserve">  038         AUTRICHE</t>
  </si>
  <si>
    <t xml:space="preserve">  039         SUISSE</t>
  </si>
  <si>
    <t>CODE POSTAL</t>
  </si>
  <si>
    <t xml:space="preserve">  043         ANDORRA LA VELLA</t>
  </si>
  <si>
    <t xml:space="preserve">  044         GIBRALTAR</t>
  </si>
  <si>
    <t>VILLE</t>
  </si>
  <si>
    <t xml:space="preserve">  046         MALTE</t>
  </si>
  <si>
    <t xml:space="preserve">  047         SAINT-MARIN</t>
  </si>
  <si>
    <t>PAYS</t>
  </si>
  <si>
    <t xml:space="preserve">  048         YOUGOSLAVIE</t>
  </si>
  <si>
    <t xml:space="preserve">  051         ARMENIE</t>
  </si>
  <si>
    <t>OE / RT</t>
  </si>
  <si>
    <t xml:space="preserve">  052         TURQUIE</t>
  </si>
  <si>
    <t xml:space="preserve">  053         ESTONIE</t>
  </si>
  <si>
    <t>Route</t>
  </si>
  <si>
    <t xml:space="preserve">  054         LETTONIE</t>
  </si>
  <si>
    <t>C20</t>
  </si>
  <si>
    <t xml:space="preserve">  055         LITUANIE</t>
  </si>
  <si>
    <t>ORGANISME MICHELIN</t>
  </si>
  <si>
    <t>C40</t>
  </si>
  <si>
    <t xml:space="preserve">  056         U.R.S.S</t>
  </si>
  <si>
    <t>Vrac maritime</t>
  </si>
  <si>
    <t xml:space="preserve">  058         TURKMENISTAN</t>
  </si>
  <si>
    <t>NATURE DE TRANSPORT</t>
  </si>
  <si>
    <t>Vrac aérien</t>
  </si>
  <si>
    <t xml:space="preserve">  060         POLOGNE</t>
  </si>
  <si>
    <t xml:space="preserve">  061         REP.TCHEQUE</t>
  </si>
  <si>
    <t>INCOTERM</t>
  </si>
  <si>
    <r>
      <t xml:space="preserve">CPT        CIF         CIP       AUTRE           --&gt; </t>
    </r>
    <r>
      <rPr>
        <b/>
        <sz val="10"/>
        <rFont val="Arial"/>
        <family val="2"/>
      </rPr>
      <t xml:space="preserve"> DAP</t>
    </r>
  </si>
  <si>
    <t xml:space="preserve">  062         TCHECOSLOVAQUIE</t>
  </si>
  <si>
    <t xml:space="preserve">  063         SLOVAQUIE</t>
  </si>
  <si>
    <t>PORT/AEROPORT DE DEBARQUEMENT</t>
  </si>
  <si>
    <t xml:space="preserve">  064         HONGRIE</t>
  </si>
  <si>
    <t xml:space="preserve">  066         ROUMANIE</t>
  </si>
  <si>
    <t>CODE CONSO : Avec quelle société industrielle le code sera utilisé</t>
  </si>
  <si>
    <t xml:space="preserve">  068         BULGARIE</t>
  </si>
  <si>
    <t xml:space="preserve">  070         ALBANIE</t>
  </si>
  <si>
    <t xml:space="preserve">  072         UKRAINE</t>
  </si>
  <si>
    <t xml:space="preserve">  073         BELARUS</t>
  </si>
  <si>
    <t xml:space="preserve">  074         REP.DE MOLDOVA</t>
  </si>
  <si>
    <t xml:space="preserve">  075         FD.DE RUSSIE</t>
  </si>
  <si>
    <t xml:space="preserve">  076         GEORGIE</t>
  </si>
  <si>
    <t xml:space="preserve">  077         ARMENIE</t>
  </si>
  <si>
    <t xml:space="preserve">  078         AZERBAIDJAN</t>
  </si>
  <si>
    <t xml:space="preserve">  079         KAZAKHSTAN</t>
  </si>
  <si>
    <t xml:space="preserve">  080         TURKMENISTAN</t>
  </si>
  <si>
    <t>DEMANDE URGENTE ?</t>
  </si>
  <si>
    <t xml:space="preserve">  081         OUZBEKISTAN</t>
  </si>
  <si>
    <t xml:space="preserve">  082         TADJIKISTAN</t>
  </si>
  <si>
    <t xml:space="preserve">  083         KIRGHIZISTAN</t>
  </si>
  <si>
    <t xml:space="preserve">  091         SLOVENIE</t>
  </si>
  <si>
    <t xml:space="preserve">  092         CROATIE</t>
  </si>
  <si>
    <t xml:space="preserve">  093         BOSNIE-HERZEG</t>
  </si>
  <si>
    <t xml:space="preserve">  094         SERBIE ET MON</t>
  </si>
  <si>
    <t xml:space="preserve">  095         KOSOVO</t>
  </si>
  <si>
    <t xml:space="preserve">  096         MACEDOINE</t>
  </si>
  <si>
    <t xml:space="preserve">  097         MONTENEGRO</t>
  </si>
  <si>
    <t xml:space="preserve">  098         SERBIE</t>
  </si>
  <si>
    <t xml:space="preserve">  204         MAROC</t>
  </si>
  <si>
    <t xml:space="preserve">  208         ALGERIE</t>
  </si>
  <si>
    <t xml:space="preserve">  212         TUNISIE</t>
  </si>
  <si>
    <t xml:space="preserve">  216         LIBYE</t>
  </si>
  <si>
    <t xml:space="preserve">  220         EGYPTE</t>
  </si>
  <si>
    <t xml:space="preserve">  224         SOUDAN</t>
  </si>
  <si>
    <t xml:space="preserve">  228         MAURITANIE</t>
  </si>
  <si>
    <t xml:space="preserve">  232         MALI</t>
  </si>
  <si>
    <t xml:space="preserve">  236         BURKINA FASO</t>
  </si>
  <si>
    <t xml:space="preserve">  240         NIGER</t>
  </si>
  <si>
    <t xml:space="preserve">  244         TCHAD</t>
  </si>
  <si>
    <t xml:space="preserve">  247         CAP VERT</t>
  </si>
  <si>
    <t xml:space="preserve">  248         SENEGAL</t>
  </si>
  <si>
    <t xml:space="preserve">  252         GAMBIE</t>
  </si>
  <si>
    <t xml:space="preserve">  257         GUINEE BISSAU</t>
  </si>
  <si>
    <t xml:space="preserve">  260         GUINEE</t>
  </si>
  <si>
    <t xml:space="preserve">  264         SIERRA LEONE</t>
  </si>
  <si>
    <t xml:space="preserve">  268         LIBERIA</t>
  </si>
  <si>
    <t xml:space="preserve">  272         COTE D'IVOIRE</t>
  </si>
  <si>
    <t xml:space="preserve">  276         GHANA</t>
  </si>
  <si>
    <t xml:space="preserve">  280         TOGO</t>
  </si>
  <si>
    <t xml:space="preserve">  284         BENIN</t>
  </si>
  <si>
    <t xml:space="preserve">  288         NIGERIA</t>
  </si>
  <si>
    <t xml:space="preserve">  302         CAMEROUN</t>
  </si>
  <si>
    <t xml:space="preserve">  306         REP.CENTRAFICAINE</t>
  </si>
  <si>
    <t xml:space="preserve">  310         GUINEE EQUATORIALE</t>
  </si>
  <si>
    <t xml:space="preserve">  311         SAO TOME</t>
  </si>
  <si>
    <t xml:space="preserve">  314         GABON</t>
  </si>
  <si>
    <t xml:space="preserve">  318         CONGO</t>
  </si>
  <si>
    <t xml:space="preserve">  322         ZAIRE</t>
  </si>
  <si>
    <t xml:space="preserve">  324         RWANDA</t>
  </si>
  <si>
    <t xml:space="preserve">  328         BURUNDI</t>
  </si>
  <si>
    <t xml:space="preserve">  329         SAINTE HELENE</t>
  </si>
  <si>
    <t xml:space="preserve">  330         ANGOLA</t>
  </si>
  <si>
    <t xml:space="preserve">  334         ETHIOPIE</t>
  </si>
  <si>
    <t xml:space="preserve">  336         ERYTHREE</t>
  </si>
  <si>
    <t xml:space="preserve">  338         DJIBOUTI</t>
  </si>
  <si>
    <t xml:space="preserve">  342         SOMALIE</t>
  </si>
  <si>
    <t xml:space="preserve">  346         KENYA</t>
  </si>
  <si>
    <t xml:space="preserve">  350         OUGANDA</t>
  </si>
  <si>
    <t xml:space="preserve">  352         TANZANIE</t>
  </si>
  <si>
    <t xml:space="preserve">  355         SEYCHELLES</t>
  </si>
  <si>
    <t xml:space="preserve">  366         MOZAMBIQUE</t>
  </si>
  <si>
    <t xml:space="preserve">  370         MADAGASCAR</t>
  </si>
  <si>
    <t xml:space="preserve">  372         ILE D/LA REUNION</t>
  </si>
  <si>
    <t xml:space="preserve">  373         ILE MAURICE</t>
  </si>
  <si>
    <t xml:space="preserve">  375         COMORES</t>
  </si>
  <si>
    <t xml:space="preserve">  377         MAYOTTE</t>
  </si>
  <si>
    <t xml:space="preserve">  378         ZAMBIE</t>
  </si>
  <si>
    <t xml:space="preserve">  382         ZIMBABWE</t>
  </si>
  <si>
    <t xml:space="preserve">  386         MALAWI</t>
  </si>
  <si>
    <t xml:space="preserve">  388         RE.AFRI.DU SUD</t>
  </si>
  <si>
    <t xml:space="preserve">  389         NAMIBIE</t>
  </si>
  <si>
    <t xml:space="preserve">  391         BOTSWANA</t>
  </si>
  <si>
    <t xml:space="preserve">  393         SWAZILAND</t>
  </si>
  <si>
    <t xml:space="preserve">  395         LESOTHO</t>
  </si>
  <si>
    <t xml:space="preserve">  400         ETATS UNIS D'AMERIQUE</t>
  </si>
  <si>
    <t xml:space="preserve">  404         CANADA</t>
  </si>
  <si>
    <t xml:space="preserve">  408         ST.PIERRE ET MIQUELON</t>
  </si>
  <si>
    <t xml:space="preserve">  412         MEXIQUE</t>
  </si>
  <si>
    <t xml:space="preserve">  413         BERMUDES</t>
  </si>
  <si>
    <t xml:space="preserve">  416         GUATEMALA</t>
  </si>
  <si>
    <t xml:space="preserve">  421         BELIZE</t>
  </si>
  <si>
    <t xml:space="preserve">  424         HONDURAS</t>
  </si>
  <si>
    <t xml:space="preserve">  428         EL SALVADOR</t>
  </si>
  <si>
    <t xml:space="preserve">  432         NICARAGUA</t>
  </si>
  <si>
    <t xml:space="preserve">  436         COSTA RICA</t>
  </si>
  <si>
    <t xml:space="preserve">  442         PANAMA</t>
  </si>
  <si>
    <t xml:space="preserve">  448         CUBA</t>
  </si>
  <si>
    <t xml:space="preserve">  452         HAITI</t>
  </si>
  <si>
    <t xml:space="preserve">  453         BAHAMAS</t>
  </si>
  <si>
    <t xml:space="preserve">  456         REP DOMINICAINE</t>
  </si>
  <si>
    <t xml:space="preserve">  457         ILES VIERGES</t>
  </si>
  <si>
    <t xml:space="preserve">  458         GUADELOUPE</t>
  </si>
  <si>
    <t xml:space="preserve">  459         ANTIGUA</t>
  </si>
  <si>
    <t xml:space="preserve">  460         ILE DOMINIQUE</t>
  </si>
  <si>
    <t xml:space="preserve">  461         MONTSERRAT</t>
  </si>
  <si>
    <t xml:space="preserve">  462         MARTINIQUE</t>
  </si>
  <si>
    <t xml:space="preserve">  463         ILES CAYMAN</t>
  </si>
  <si>
    <t xml:space="preserve">  464         JAMAIQUE</t>
  </si>
  <si>
    <t xml:space="preserve">  465         SAINTE LUCIE</t>
  </si>
  <si>
    <t xml:space="preserve">  467         SAINT VINCENT</t>
  </si>
  <si>
    <t xml:space="preserve">  469         LA BARBADE</t>
  </si>
  <si>
    <t xml:space="preserve">  470         MONTSERRAT</t>
  </si>
  <si>
    <t xml:space="preserve">  472         TRINIDAD</t>
  </si>
  <si>
    <t xml:space="preserve">  473         GRENADE</t>
  </si>
  <si>
    <t xml:space="preserve">  474         ARUBA</t>
  </si>
  <si>
    <t xml:space="preserve">  478         ANTILLES HOLLANDAISES</t>
  </si>
  <si>
    <t xml:space="preserve">  479         CURACAO</t>
  </si>
  <si>
    <t xml:space="preserve">  480         COLOMBIE</t>
  </si>
  <si>
    <t xml:space="preserve">  484         VENEZUELA</t>
  </si>
  <si>
    <t xml:space="preserve">  488         GUYANA</t>
  </si>
  <si>
    <t xml:space="preserve">  492         SURINAM</t>
  </si>
  <si>
    <t xml:space="preserve">  496         GUYANE FRANCAISE</t>
  </si>
  <si>
    <t xml:space="preserve">  500         EQUATEUR</t>
  </si>
  <si>
    <t xml:space="preserve">  504         PEROU</t>
  </si>
  <si>
    <t xml:space="preserve">  508         BRESIL</t>
  </si>
  <si>
    <t xml:space="preserve">  512         CHILI</t>
  </si>
  <si>
    <t xml:space="preserve">  516         BOLIVIE</t>
  </si>
  <si>
    <t xml:space="preserve">  520         PARAGUAY</t>
  </si>
  <si>
    <t xml:space="preserve">  524         URUGUAY</t>
  </si>
  <si>
    <t xml:space="preserve">  528         ARGENTINE</t>
  </si>
  <si>
    <t xml:space="preserve">  529         ILES FALKAND</t>
  </si>
  <si>
    <t xml:space="preserve">  553         ANGUILLA</t>
  </si>
  <si>
    <t xml:space="preserve">  600         CHYPRE</t>
  </si>
  <si>
    <t xml:space="preserve">  604         LIBAN</t>
  </si>
  <si>
    <t xml:space="preserve">  608         SYRIE</t>
  </si>
  <si>
    <t xml:space="preserve">  612         IRAQ</t>
  </si>
  <si>
    <t xml:space="preserve">  616         IRAN</t>
  </si>
  <si>
    <t xml:space="preserve">  624         ISRAEL</t>
  </si>
  <si>
    <t xml:space="preserve">  628         JORDANIE</t>
  </si>
  <si>
    <t xml:space="preserve">  632         ARABIE SAOUDITE</t>
  </si>
  <si>
    <t xml:space="preserve">  636         KOWEIT</t>
  </si>
  <si>
    <t xml:space="preserve">  640         BAHREIN</t>
  </si>
  <si>
    <t xml:space="preserve">  644         QATAR</t>
  </si>
  <si>
    <t xml:space="preserve">  647         ABU DHABI</t>
  </si>
  <si>
    <t xml:space="preserve">  649         OMAN</t>
  </si>
  <si>
    <t xml:space="preserve">  653         YEMEN</t>
  </si>
  <si>
    <t xml:space="preserve">  656         YEMEN DU SUD</t>
  </si>
  <si>
    <t xml:space="preserve">  660         AFGHANISTAN</t>
  </si>
  <si>
    <t xml:space="preserve">  662         PAKISTAN</t>
  </si>
  <si>
    <t xml:space="preserve">  664         INDE</t>
  </si>
  <si>
    <t xml:space="preserve">  666         BANGLADESH</t>
  </si>
  <si>
    <t xml:space="preserve">  669         SRI LANKA</t>
  </si>
  <si>
    <t xml:space="preserve">  672         NEPAL</t>
  </si>
  <si>
    <t xml:space="preserve">  675         BHOUTAN</t>
  </si>
  <si>
    <t xml:space="preserve">  676         BIRMANIE</t>
  </si>
  <si>
    <t xml:space="preserve">  680         THAILANDE</t>
  </si>
  <si>
    <t xml:space="preserve">  684         LAOS</t>
  </si>
  <si>
    <t xml:space="preserve">  690         VIET-NAM</t>
  </si>
  <si>
    <t xml:space="preserve">  700         INDONESIE</t>
  </si>
  <si>
    <t xml:space="preserve">  701         MALAISIE</t>
  </si>
  <si>
    <t xml:space="preserve">  703         BRUNEI</t>
  </si>
  <si>
    <t xml:space="preserve">  706         SINGAPOUR</t>
  </si>
  <si>
    <t xml:space="preserve">  708         PHILIPPINES</t>
  </si>
  <si>
    <t xml:space="preserve">  716         MONGOLIE</t>
  </si>
  <si>
    <t xml:space="preserve">  720         CHINE</t>
  </si>
  <si>
    <t xml:space="preserve">  724         COREE DU NORD</t>
  </si>
  <si>
    <t xml:space="preserve">  728         COREE DU SUD</t>
  </si>
  <si>
    <t xml:space="preserve">  732         JAPON</t>
  </si>
  <si>
    <t xml:space="preserve">  736         TAIWAN</t>
  </si>
  <si>
    <t xml:space="preserve">  740         HONG-KONG</t>
  </si>
  <si>
    <t xml:space="preserve">  743         MACAO</t>
  </si>
  <si>
    <t xml:space="preserve">  800         AUSTRALIE</t>
  </si>
  <si>
    <t xml:space="preserve">  801         NOUVELLE GUINEE</t>
  </si>
  <si>
    <t xml:space="preserve">  804         NOUVELLE ZELANDE</t>
  </si>
  <si>
    <t xml:space="preserve">  809         NOUVELLE CALEDONIE</t>
  </si>
  <si>
    <t xml:space="preserve">  810         SAMOA AMERICAINES</t>
  </si>
  <si>
    <t xml:space="preserve">  811         ILES WALLIS ET FUTUNA</t>
  </si>
  <si>
    <t xml:space="preserve">  815         FIDJI</t>
  </si>
  <si>
    <t xml:space="preserve">  816         VANUATU</t>
  </si>
  <si>
    <t xml:space="preserve">  819         SAMOA OCCIDENTALES</t>
  </si>
  <si>
    <t xml:space="preserve">  822         POLYNESIE FRAN\AISE</t>
  </si>
  <si>
    <t xml:space="preserve">  831         GUAM</t>
  </si>
  <si>
    <t xml:space="preserve">  900         ZONE EURO</t>
  </si>
  <si>
    <t xml:space="preserve">  901         FRANCE EXPORT</t>
  </si>
  <si>
    <t xml:space="preserve">  902         CURACAO</t>
  </si>
  <si>
    <t xml:space="preserve">  903         GUERNESEY</t>
  </si>
  <si>
    <t xml:space="preserve">  904         ILE DE MAN</t>
  </si>
  <si>
    <t xml:space="preserve">  905         JERSEY</t>
  </si>
  <si>
    <t xml:space="preserve">  906         PALESTINIEN OCCUPE, TERRI</t>
  </si>
  <si>
    <t xml:space="preserve">  907         SAINT-BARTHELEMY</t>
  </si>
  <si>
    <t xml:space="preserve">  908         SAINT-MARTIN(PARTIE FR)</t>
  </si>
  <si>
    <t xml:space="preserve">  909         SAINT-MARTIN(PARTIE NL)</t>
  </si>
  <si>
    <t xml:space="preserve">  910         SOUDAN DU SUD</t>
  </si>
  <si>
    <t xml:space="preserve">Merci d'adresser votre demande par email aux comptes fonctions :
BCE - FM00454
FM02638 - Crédit France
OBJET : FIE création compte client </t>
  </si>
  <si>
    <t>003          PAYS BAS</t>
  </si>
  <si>
    <t>ADRESSE DU CLIENT FACTURE</t>
  </si>
  <si>
    <t>Merci d'ajouter copie du certificat fiscal justifiant  les informations du client. En case contraire le client ne pourra pas être créé.</t>
  </si>
  <si>
    <t>N° SIREN (France Seulement)</t>
  </si>
  <si>
    <t>N° ASSUJETTI TVA ou IDENTIFIANT</t>
  </si>
  <si>
    <t>Nous devons demander - Tax Certificate, Business Registration certificate, certificate of registration</t>
  </si>
  <si>
    <t>INCOTERM DE TARIF</t>
  </si>
  <si>
    <t>FCA            FOB</t>
  </si>
  <si>
    <t>INCOTERM DE FIN DE FACTURE</t>
  </si>
  <si>
    <t>FCA        CPT         CIP      CIF      CFR      DAP</t>
  </si>
  <si>
    <t>MONNAIE (Devise)</t>
  </si>
  <si>
    <t>Euro - Document en anglais (GB)</t>
  </si>
  <si>
    <t>EN SUSPENSION DE TVA</t>
  </si>
  <si>
    <t>4211 - 30 JOURS FIN DE MOIS LE 15 SUIVANT</t>
  </si>
  <si>
    <t>Z120 - COMPTANT A RECEPTION DE FACTURE</t>
  </si>
  <si>
    <t>FOURNISSEURS AUTORISES</t>
  </si>
  <si>
    <t>4110 - 1 MOIS FIN DE MOIS DATE DE FACTURE</t>
  </si>
  <si>
    <t>5210 - 2 MOIS FIN DE MOIS LE 10 SUIVANT</t>
  </si>
  <si>
    <t>AUTRE</t>
  </si>
  <si>
    <t>PF - PRODUITS FINIS</t>
  </si>
  <si>
    <t>SF - SEMI FINIS</t>
  </si>
  <si>
    <t>AT / AM - AUTRE MATERIEL/PRODUIT AMORTISSABLES</t>
  </si>
  <si>
    <t>AT / AP - AUTRES PRESTATIONS DE SERVICE</t>
  </si>
  <si>
    <t>414 - Brésil</t>
  </si>
  <si>
    <t>AT / AU - AUTRES</t>
  </si>
  <si>
    <t>415 - USA</t>
  </si>
  <si>
    <t>AT / BU - BOITE UNIQUE</t>
  </si>
  <si>
    <t>AT / CO - PRESTATIONS COMMUNICATION/PUBLICITE</t>
  </si>
  <si>
    <t>CONDITIONS DE PAIEMENT</t>
  </si>
  <si>
    <t>AT / DC - DECHETS (MELANGES H, FERRAILLE...)</t>
  </si>
  <si>
    <t>AT / EB - PRESTATIONS MEA CLIENTS MFS</t>
  </si>
  <si>
    <t>MODE DE PAIEMENT</t>
  </si>
  <si>
    <t>Wire Transfer</t>
  </si>
  <si>
    <t>AT / EC - PRESTATIONS MEA CLIENTS MEA</t>
  </si>
  <si>
    <t>AT / FO - PRESTATION DE FORMATION</t>
  </si>
  <si>
    <t>TYPE DE PRODUIT (Code Relfact)</t>
  </si>
  <si>
    <t>AT / RD - PRESTATIONS DE RDI</t>
  </si>
  <si>
    <t>AT / IS - PRESTATIONS INFORMATIQUES</t>
  </si>
  <si>
    <t>AT / I1 - FRAIS INFORMATIQUES(MATERIEL,LOGICIEL)</t>
  </si>
  <si>
    <t>AT / MA - MATERIAUX AUXILIAIRES</t>
  </si>
  <si>
    <t>AT / MB - MEMBRANES DE CUISSON</t>
  </si>
  <si>
    <t>AT / MG - REVERSEMENT DE MARGE</t>
  </si>
  <si>
    <t>AT / MN - MOULES OU PIECES DE MOULES NEUFS</t>
  </si>
  <si>
    <t>Document de facturation à créer en anglais</t>
  </si>
  <si>
    <t>AT / MP - MATIERES PREMIERES</t>
  </si>
  <si>
    <t>AT / MU - MOULES OU PIECES DE MOULES USAGES</t>
  </si>
  <si>
    <t>AT / OU - OUTILLAGE DIMENSIONNEL</t>
  </si>
  <si>
    <t>AT / PM - PROJET OU MACHINES NEUVES</t>
  </si>
  <si>
    <t>AT / PS - PRESTATION DE SOUS TRAITANCE INDUS</t>
  </si>
  <si>
    <t>REPONSE CREDIT</t>
  </si>
  <si>
    <t>AT / RB - REMISES DIFFEREES AVEC LE RESEAU</t>
  </si>
  <si>
    <t>AT / RC - PIECES DE RECHANGE NON AMORTISSABLES</t>
  </si>
  <si>
    <t>AT / RE - REDEVANCES</t>
  </si>
  <si>
    <t>AT / SG - PRESTATIONS DE SERVICE GROUPE</t>
  </si>
  <si>
    <t>AT / SP - FRAIS DE PERSONNEL</t>
  </si>
  <si>
    <t>Mode Opératoire</t>
  </si>
  <si>
    <t>OBJET :</t>
  </si>
  <si>
    <t>Cette instruction a pour objet de donner des explications pour remplir une demande d'exportation</t>
  </si>
  <si>
    <t>Je suis donneur d'ordre et j'expédie un colis au départ de Clermont-Ferrand via plateforme LMI - Combaude</t>
  </si>
  <si>
    <r>
      <t xml:space="preserve">Remplissez les détails dans l'onglet intitulé "Demande d'Exporation" et suivez les instructions indiquées ci-dessous pour chaque numéro de </t>
    </r>
    <r>
      <rPr>
        <b/>
        <u/>
        <sz val="10"/>
        <color rgb="FFFF0000"/>
        <rFont val="Arial"/>
        <family val="2"/>
      </rPr>
      <t>1 à 4, 6 à 9, 11, 13 à 16, 18 et 19.</t>
    </r>
  </si>
  <si>
    <t>A/-L'expéditeur doit transmettre par email une copie de la demande d'exportation au gestionnaire export à DL/MI ou DL/CO (route, intra Europe), pôle PDR (Pièces de rechange)</t>
  </si>
  <si>
    <t xml:space="preserve">B/-L'expéditeur doit conserver une copie de sa demande. </t>
  </si>
  <si>
    <r>
      <t>C/-L'expéditeur doit joindre au colis 1</t>
    </r>
    <r>
      <rPr>
        <b/>
        <u/>
        <sz val="10"/>
        <color theme="1"/>
        <rFont val="Arial"/>
        <family val="2"/>
      </rPr>
      <t xml:space="preserve"> exemplaire</t>
    </r>
    <r>
      <rPr>
        <sz val="11"/>
        <color theme="1"/>
        <rFont val="Calibri"/>
        <family val="2"/>
        <scheme val="minor"/>
      </rPr>
      <t xml:space="preserve"> de la demande d'exportation et le faire parvenir à :</t>
    </r>
  </si>
  <si>
    <t xml:space="preserve">Michelin La COMBAUDE J57
03 rue de la charme 
63100 CLERMONT-FERRAND 
France  </t>
  </si>
  <si>
    <t>Je suis donneur d'ordre et j'expédie un colis d'une Unité de Production -UP</t>
  </si>
  <si>
    <r>
      <t xml:space="preserve">Remplissez les détails dans l'onglet intitulé "Demande d'Exporation" et suivez les instructions indiquées ci-dessous pour chaque numéro de </t>
    </r>
    <r>
      <rPr>
        <sz val="10"/>
        <color rgb="FFFF0000"/>
        <rFont val="Arial"/>
        <family val="2"/>
      </rPr>
      <t>1 à 19.
ATTENTION : SITE RM, BAS ne pas remplir la mention Prix</t>
    </r>
  </si>
  <si>
    <t xml:space="preserve">A/-L'expéditeur doit transmettre par email une copie de la demande d'exportation au gestionnaire export à DL/MI </t>
  </si>
  <si>
    <t>MODE OPERATOIRE :</t>
  </si>
  <si>
    <r>
      <rPr>
        <b/>
        <sz val="11"/>
        <color theme="1"/>
        <rFont val="Calibri"/>
        <family val="2"/>
        <scheme val="minor"/>
      </rPr>
      <t xml:space="preserve">1- </t>
    </r>
    <r>
      <rPr>
        <b/>
        <u/>
        <sz val="11"/>
        <color theme="1"/>
        <rFont val="Calibri"/>
        <family val="2"/>
        <scheme val="minor"/>
      </rPr>
      <t>Numéro de demande</t>
    </r>
    <r>
      <rPr>
        <sz val="11"/>
        <color theme="1"/>
        <rFont val="Calibri"/>
        <family val="2"/>
        <scheme val="minor"/>
      </rPr>
      <t xml:space="preserve"> : chaque demande doit comporter une numérotation et une date afin de faciliter le suivi et la communication entre le rédacteur et le Gestionnaire Export. 
Par exemple Format date du jour +</t>
    </r>
    <r>
      <rPr>
        <sz val="11"/>
        <rFont val="Calibri"/>
        <family val="2"/>
        <scheme val="minor"/>
      </rPr>
      <t xml:space="preserve"> Indice (JJ/MM/AAAA+01)</t>
    </r>
  </si>
  <si>
    <r>
      <rPr>
        <b/>
        <sz val="11"/>
        <color theme="1"/>
        <rFont val="Calibri"/>
        <family val="2"/>
        <scheme val="minor"/>
      </rPr>
      <t xml:space="preserve">2- </t>
    </r>
    <r>
      <rPr>
        <b/>
        <u/>
        <sz val="11"/>
        <color theme="1"/>
        <rFont val="Calibri"/>
        <family val="2"/>
        <scheme val="minor"/>
      </rPr>
      <t>Rédacteur</t>
    </r>
    <r>
      <rPr>
        <b/>
        <sz val="11"/>
        <color theme="1"/>
        <rFont val="Calibri"/>
        <family val="2"/>
        <scheme val="minor"/>
      </rPr>
      <t xml:space="preserve"> </t>
    </r>
    <r>
      <rPr>
        <sz val="11"/>
        <color theme="1"/>
        <rFont val="Calibri"/>
        <family val="2"/>
        <scheme val="minor"/>
      </rPr>
      <t>: Indiquez vos coordonnées complètes, le GE peut ainsi vous contacter pour toutes questions.</t>
    </r>
  </si>
  <si>
    <r>
      <rPr>
        <b/>
        <sz val="11"/>
        <color theme="1"/>
        <rFont val="Calibri"/>
        <family val="2"/>
        <scheme val="minor"/>
      </rPr>
      <t>3-</t>
    </r>
    <r>
      <rPr>
        <b/>
        <u/>
        <sz val="11"/>
        <color theme="1"/>
        <rFont val="Calibri"/>
        <family val="2"/>
        <scheme val="minor"/>
      </rPr>
      <t xml:space="preserve"> Reference command</t>
    </r>
    <r>
      <rPr>
        <b/>
        <sz val="11"/>
        <color theme="1"/>
        <rFont val="Calibri"/>
        <family val="2"/>
        <scheme val="minor"/>
      </rPr>
      <t xml:space="preserve">e </t>
    </r>
    <r>
      <rPr>
        <sz val="11"/>
        <color theme="1"/>
        <rFont val="Calibri"/>
        <family val="2"/>
        <scheme val="minor"/>
      </rPr>
      <t xml:space="preserve">:     </t>
    </r>
  </si>
  <si>
    <t>Reporter le numéro de la commande du client</t>
  </si>
  <si>
    <t>Les sites RM ZP PK : générez votre numéro de commande en cliquant sur le bouton "Générateur de commande"</t>
  </si>
  <si>
    <r>
      <rPr>
        <b/>
        <sz val="11"/>
        <color theme="1"/>
        <rFont val="Calibri"/>
        <family val="2"/>
        <scheme val="minor"/>
      </rPr>
      <t xml:space="preserve">4- </t>
    </r>
    <r>
      <rPr>
        <b/>
        <u/>
        <sz val="11"/>
        <color theme="1"/>
        <rFont val="Calibri"/>
        <family val="2"/>
        <scheme val="minor"/>
      </rPr>
      <t>Enlevement</t>
    </r>
    <r>
      <rPr>
        <sz val="11"/>
        <color theme="1"/>
        <rFont val="Calibri"/>
        <family val="2"/>
        <scheme val="minor"/>
      </rPr>
      <t xml:space="preserve"> : Choisissez dans le menu déroulant le site d'enlevement de votre marchandise, pour les départs CFE choisissez </t>
    </r>
    <r>
      <rPr>
        <i/>
        <sz val="11"/>
        <color theme="1"/>
        <rFont val="Calibri"/>
        <family val="2"/>
        <scheme val="minor"/>
      </rPr>
      <t>LMI - La Combaude</t>
    </r>
  </si>
  <si>
    <r>
      <rPr>
        <b/>
        <sz val="11"/>
        <color theme="1"/>
        <rFont val="Calibri"/>
        <family val="2"/>
        <scheme val="minor"/>
      </rPr>
      <t xml:space="preserve">5- </t>
    </r>
    <r>
      <rPr>
        <b/>
        <u/>
        <sz val="11"/>
        <color theme="1"/>
        <rFont val="Calibri"/>
        <family val="2"/>
        <scheme val="minor"/>
      </rPr>
      <t>Reservation transport terrestre</t>
    </r>
    <r>
      <rPr>
        <sz val="11"/>
        <color theme="1"/>
        <rFont val="Calibri"/>
        <family val="2"/>
        <scheme val="minor"/>
      </rPr>
      <t xml:space="preserve"> : Choisissez qui est en charge de la réservation du transport terrestre</t>
    </r>
  </si>
  <si>
    <r>
      <rPr>
        <b/>
        <sz val="11"/>
        <color rgb="FFFF0000"/>
        <rFont val="Calibri"/>
        <family val="2"/>
        <scheme val="minor"/>
      </rPr>
      <t xml:space="preserve">6- </t>
    </r>
    <r>
      <rPr>
        <b/>
        <u/>
        <sz val="11"/>
        <color rgb="FFFF0000"/>
        <rFont val="Calibri"/>
        <family val="2"/>
        <scheme val="minor"/>
      </rPr>
      <t>Destinataire</t>
    </r>
    <r>
      <rPr>
        <b/>
        <sz val="11"/>
        <color rgb="FFFF0000"/>
        <rFont val="Calibri"/>
        <family val="2"/>
        <scheme val="minor"/>
      </rPr>
      <t xml:space="preserve"> </t>
    </r>
    <r>
      <rPr>
        <sz val="11"/>
        <color rgb="FFFF0000"/>
        <rFont val="Calibri"/>
        <family val="2"/>
        <scheme val="minor"/>
      </rPr>
      <t>: Précisez les coordonnées</t>
    </r>
    <r>
      <rPr>
        <b/>
        <sz val="11"/>
        <color rgb="FFFF0000"/>
        <rFont val="Calibri"/>
        <family val="2"/>
        <scheme val="minor"/>
      </rPr>
      <t xml:space="preserve"> adresse complète</t>
    </r>
    <r>
      <rPr>
        <sz val="11"/>
        <color rgb="FFFF0000"/>
        <rFont val="Calibri"/>
        <family val="2"/>
        <scheme val="minor"/>
      </rPr>
      <t xml:space="preserve"> de votre destinataire avec contact + numéro de téléphone</t>
    </r>
  </si>
  <si>
    <r>
      <rPr>
        <b/>
        <sz val="11"/>
        <color rgb="FFFF0000"/>
        <rFont val="Calibri"/>
        <family val="2"/>
        <scheme val="minor"/>
      </rPr>
      <t>7-</t>
    </r>
    <r>
      <rPr>
        <b/>
        <u/>
        <sz val="11"/>
        <color rgb="FFFF0000"/>
        <rFont val="Calibri"/>
        <family val="2"/>
        <scheme val="minor"/>
      </rPr>
      <t xml:space="preserve"> Client à facturer</t>
    </r>
    <r>
      <rPr>
        <sz val="11"/>
        <color rgb="FFFF0000"/>
        <rFont val="Calibri"/>
        <family val="2"/>
        <scheme val="minor"/>
      </rPr>
      <t xml:space="preserve"> : Indiquez l'adresse complete du client à facturer</t>
    </r>
  </si>
  <si>
    <r>
      <t xml:space="preserve">     </t>
    </r>
    <r>
      <rPr>
        <b/>
        <u/>
        <sz val="11"/>
        <color rgb="FFFF0000"/>
        <rFont val="Calibri"/>
        <family val="2"/>
        <scheme val="minor"/>
      </rPr>
      <t>Notify</t>
    </r>
    <r>
      <rPr>
        <sz val="11"/>
        <color rgb="FFFF0000"/>
        <rFont val="Calibri"/>
        <family val="2"/>
        <scheme val="minor"/>
      </rPr>
      <t xml:space="preserve"> : Vous pouvez spécifier un notify, par exemple pour indiquer un transitaire à destination qui devra prendre en charge le dédouanement de la marchandise pour le compte du destinataire (A déterminer avec le destinataire)</t>
    </r>
  </si>
  <si>
    <r>
      <rPr>
        <b/>
        <sz val="11"/>
        <rFont val="Calibri"/>
        <family val="2"/>
        <scheme val="minor"/>
      </rPr>
      <t xml:space="preserve">8- </t>
    </r>
    <r>
      <rPr>
        <b/>
        <u/>
        <sz val="11"/>
        <rFont val="Calibri"/>
        <family val="2"/>
        <scheme val="minor"/>
      </rPr>
      <t>Date de livraison à destination</t>
    </r>
    <r>
      <rPr>
        <sz val="11"/>
        <rFont val="Calibri"/>
        <family val="2"/>
        <scheme val="minor"/>
      </rPr>
      <t xml:space="preserve"> :   Indiquez une date d'arrivée réalisable </t>
    </r>
    <r>
      <rPr>
        <u/>
        <sz val="11"/>
        <rFont val="Calibri"/>
        <family val="2"/>
        <scheme val="minor"/>
      </rPr>
      <t>au port ou l'aéroport</t>
    </r>
    <r>
      <rPr>
        <sz val="11"/>
        <rFont val="Calibri"/>
        <family val="2"/>
        <scheme val="minor"/>
      </rPr>
      <t>. Et choisissez s'il s'agit d'un souhait ou d'un impératif.</t>
    </r>
  </si>
  <si>
    <t>Voir onglet "LeadTime"</t>
  </si>
  <si>
    <r>
      <rPr>
        <b/>
        <sz val="11"/>
        <color rgb="FFFF0000"/>
        <rFont val="Calibri"/>
        <family val="2"/>
        <scheme val="minor"/>
      </rPr>
      <t xml:space="preserve">9- </t>
    </r>
    <r>
      <rPr>
        <b/>
        <u/>
        <sz val="11"/>
        <color rgb="FFFF0000"/>
        <rFont val="Calibri"/>
        <family val="2"/>
        <scheme val="minor"/>
      </rPr>
      <t>Incoterm</t>
    </r>
    <r>
      <rPr>
        <sz val="11"/>
        <color rgb="FFFF0000"/>
        <rFont val="Calibri"/>
        <family val="2"/>
        <scheme val="minor"/>
      </rPr>
      <t xml:space="preserve"> : Indiquez l'incoterm suivi de </t>
    </r>
    <r>
      <rPr>
        <b/>
        <sz val="11"/>
        <color rgb="FFFF0000"/>
        <rFont val="Calibri"/>
        <family val="2"/>
        <scheme val="minor"/>
      </rPr>
      <t>l'aéroport ou port</t>
    </r>
    <r>
      <rPr>
        <sz val="11"/>
        <color rgb="FFFF0000"/>
        <rFont val="Calibri"/>
        <family val="2"/>
        <scheme val="minor"/>
      </rPr>
      <t xml:space="preserve"> de destination à renseigner sur les factures. L'incoterm est indiqué sur la commande du Client. Pour toutes questions, n'hésitez pas à contacter le GE.</t>
    </r>
  </si>
  <si>
    <t xml:space="preserve"> Voir onglet "Incoterms Recommandés" </t>
  </si>
  <si>
    <r>
      <rPr>
        <b/>
        <sz val="11"/>
        <rFont val="Calibri"/>
        <family val="2"/>
        <scheme val="minor"/>
      </rPr>
      <t xml:space="preserve">10- </t>
    </r>
    <r>
      <rPr>
        <b/>
        <u/>
        <sz val="11"/>
        <rFont val="Calibri"/>
        <family val="2"/>
        <scheme val="minor"/>
      </rPr>
      <t>Transport par</t>
    </r>
    <r>
      <rPr>
        <sz val="11"/>
        <rFont val="Calibri"/>
        <family val="2"/>
        <scheme val="minor"/>
      </rPr>
      <t xml:space="preserve"> : cochez le mode de transport souhaité.</t>
    </r>
  </si>
  <si>
    <t>- AIR : ce mode de transport est destiné pour les urgences ou les petit colis (compter en moyenne 2€ par kilogramme)</t>
  </si>
  <si>
    <t>- MER : ce mode de transport est destiné pour les marchandises NON urgentes (compter en moyenne 0,4€ par kilogramme)</t>
  </si>
  <si>
    <t>- ROUTE : ce mode de transport est destiné pour les expéditons Intra-Europe</t>
  </si>
  <si>
    <r>
      <rPr>
        <b/>
        <sz val="11"/>
        <rFont val="Calibri"/>
        <family val="2"/>
        <scheme val="minor"/>
      </rPr>
      <t xml:space="preserve">11- </t>
    </r>
    <r>
      <rPr>
        <b/>
        <u/>
        <sz val="11"/>
        <rFont val="Calibri"/>
        <family val="2"/>
        <scheme val="minor"/>
      </rPr>
      <t>Désignation marchandise</t>
    </r>
    <r>
      <rPr>
        <sz val="11"/>
        <rFont val="Calibri"/>
        <family val="2"/>
        <scheme val="minor"/>
      </rPr>
      <t xml:space="preserve"> : Indiquez le plus de détail possible pour identifier la marchandise.</t>
    </r>
  </si>
  <si>
    <t>- Nombre emballages : mentionner le nombre de colis</t>
  </si>
  <si>
    <t>- Types emballages &amp; Dimensions : idiquez le type et la dimention de l'emballages (ex : palette plastique Longeur*largeur*hauteur)</t>
  </si>
  <si>
    <t>- Code article &amp; CAI : mentionner le code de l'article et le CAI du pneu à envoyer</t>
  </si>
  <si>
    <t>- Nom du produit : intituler precis du produit (ex : 225/60R18 100H TL, Cables, Mélange…)</t>
  </si>
  <si>
    <t>- Pays d'origne : Pays de fabrication du produit</t>
  </si>
  <si>
    <t>- Article douanier : Il s'agit d'une codification internationale des produits, si vous ne connaissez pas le code douanier, téléphonez à l'équipe douane (Compte-Fonction-FM00815 Douane-France ou 9330769) afin de mettre le bon code.</t>
  </si>
  <si>
    <t>- Poids : Net = poids de la marchandise / Brut = Marchandise + emballages</t>
  </si>
  <si>
    <t>- Valeur : Mentionner le prix du produit et la quantité à facturer</t>
  </si>
  <si>
    <r>
      <rPr>
        <b/>
        <sz val="11"/>
        <rFont val="Calibri"/>
        <family val="2"/>
        <scheme val="minor"/>
      </rPr>
      <t xml:space="preserve">12- </t>
    </r>
    <r>
      <rPr>
        <b/>
        <u/>
        <sz val="11"/>
        <rFont val="Calibri"/>
        <family val="2"/>
        <scheme val="minor"/>
      </rPr>
      <t>Data loger</t>
    </r>
    <r>
      <rPr>
        <sz val="11"/>
        <rFont val="Calibri"/>
        <family val="2"/>
        <scheme val="minor"/>
      </rPr>
      <t xml:space="preserve"> : enregitreur de température placé sur les marchandises soumises à température dirigée</t>
    </r>
  </si>
  <si>
    <r>
      <t xml:space="preserve">13- </t>
    </r>
    <r>
      <rPr>
        <b/>
        <u/>
        <sz val="11"/>
        <rFont val="Calibri"/>
        <family val="2"/>
        <scheme val="minor"/>
      </rPr>
      <t>Emballages</t>
    </r>
    <r>
      <rPr>
        <b/>
        <sz val="11"/>
        <rFont val="Calibri"/>
        <family val="2"/>
        <scheme val="minor"/>
      </rPr>
      <t xml:space="preserve"> : </t>
    </r>
    <r>
      <rPr>
        <sz val="11"/>
        <rFont val="Calibri"/>
        <family val="2"/>
        <scheme val="minor"/>
      </rPr>
      <t>Choisissez le type d'emballage de votre marchandise.</t>
    </r>
  </si>
  <si>
    <r>
      <t xml:space="preserve">14- </t>
    </r>
    <r>
      <rPr>
        <b/>
        <u/>
        <sz val="11"/>
        <rFont val="Calibri"/>
        <family val="2"/>
        <scheme val="minor"/>
      </rPr>
      <t>Type d'emballages</t>
    </r>
    <r>
      <rPr>
        <b/>
        <sz val="11"/>
        <rFont val="Calibri"/>
        <family val="2"/>
        <scheme val="minor"/>
      </rPr>
      <t xml:space="preserve"> : </t>
    </r>
    <r>
      <rPr>
        <sz val="11"/>
        <rFont val="Calibri"/>
        <family val="2"/>
        <scheme val="minor"/>
      </rPr>
      <t>Indiquez le plus de détail possible</t>
    </r>
  </si>
  <si>
    <r>
      <t xml:space="preserve">15- </t>
    </r>
    <r>
      <rPr>
        <b/>
        <u/>
        <sz val="11"/>
        <rFont val="Calibri"/>
        <family val="2"/>
        <scheme val="minor"/>
      </rPr>
      <t>Type facturation</t>
    </r>
    <r>
      <rPr>
        <b/>
        <sz val="11"/>
        <rFont val="Calibri"/>
        <family val="2"/>
        <scheme val="minor"/>
      </rPr>
      <t xml:space="preserve"> : Choisissez</t>
    </r>
  </si>
  <si>
    <t>- Payant : Le montant de la facture sera payée par le client</t>
  </si>
  <si>
    <t>- Gratuit : Le montant de la facture PROFORMA sera imputé sur votre site section (Cout des marchandises + Fret)</t>
  </si>
  <si>
    <t>Motif de gratuite : Justifier pourquoi cet envoi est gratuit (test, showroom, etc)</t>
  </si>
  <si>
    <r>
      <t xml:space="preserve">16- Site section : </t>
    </r>
    <r>
      <rPr>
        <sz val="11"/>
        <rFont val="Calibri"/>
        <family val="2"/>
        <scheme val="minor"/>
      </rPr>
      <t xml:space="preserve">La Clé Comptable chez Michelin est la déclinaison du compte en 6 segments associant comptabilité analytique (site-section-structure) et comptabilité générale (compte local). Le site/section représente alors l'affectation budgétaire de la transaction comptabilisée.
</t>
    </r>
  </si>
  <si>
    <r>
      <rPr>
        <b/>
        <sz val="11"/>
        <color theme="1"/>
        <rFont val="Calibri"/>
        <family val="2"/>
        <scheme val="minor"/>
      </rPr>
      <t>Projet tache</t>
    </r>
    <r>
      <rPr>
        <sz val="11"/>
        <color theme="1"/>
        <rFont val="Calibri"/>
        <family val="2"/>
        <scheme val="minor"/>
      </rPr>
      <t xml:space="preserve"> : le module PA (project accounting) d'oracle va permettre le suivi et le pilotage notamment budgétaire des projets en cours. Il sert aussi de transition à la mise en service ou la cession d'une immobilisation.
La tâche est un segment du projet (niveau de détail plus fin).
Il existe 3 types de projets dans PA:
- capital (gestion des immobilisations)
- indirect (gestion des dépenses projets non immobilisables)
- billing (gestion des revenus générés par la refacturation, dans le cadre par exemple de l'activité matérielle, mais aussi de la vente de PDR ou de produits de caoutchouterie)
Une facturation FIE sur projet/tâche va permettre la remontée côté vendeur du revenu sur le projet billing
</t>
    </r>
  </si>
  <si>
    <r>
      <rPr>
        <b/>
        <sz val="11"/>
        <color theme="1"/>
        <rFont val="Calibri"/>
        <family val="2"/>
        <scheme val="minor"/>
      </rPr>
      <t xml:space="preserve">17- </t>
    </r>
    <r>
      <rPr>
        <b/>
        <u/>
        <sz val="11"/>
        <color theme="1"/>
        <rFont val="Calibri"/>
        <family val="2"/>
        <scheme val="minor"/>
      </rPr>
      <t>Regime douanier</t>
    </r>
    <r>
      <rPr>
        <sz val="11"/>
        <color theme="1"/>
        <rFont val="Calibri"/>
        <family val="2"/>
        <scheme val="minor"/>
      </rPr>
      <t xml:space="preserve"> : Indiquer le choix dans le menu déroulant</t>
    </r>
  </si>
  <si>
    <t>PRODUIT DANGEREUX</t>
  </si>
  <si>
    <r>
      <rPr>
        <b/>
        <sz val="11"/>
        <color rgb="FFFF0000"/>
        <rFont val="Calibri"/>
        <family val="2"/>
        <scheme val="minor"/>
      </rPr>
      <t>11- Designation marchandise</t>
    </r>
    <r>
      <rPr>
        <sz val="11"/>
        <color rgb="FFFF0000"/>
        <rFont val="Calibri"/>
        <family val="2"/>
        <scheme val="minor"/>
      </rPr>
      <t xml:space="preserve"> : Renseigner le numero UN et classe</t>
    </r>
  </si>
  <si>
    <r>
      <rPr>
        <b/>
        <sz val="11"/>
        <color rgb="FFFF0000"/>
        <rFont val="Calibri"/>
        <family val="2"/>
        <scheme val="minor"/>
      </rPr>
      <t>14- Emballages</t>
    </r>
    <r>
      <rPr>
        <sz val="11"/>
        <color rgb="FFFF0000"/>
        <rFont val="Calibri"/>
        <family val="2"/>
        <scheme val="minor"/>
      </rPr>
      <t xml:space="preserve"> : Renseigner le code IBC de l'emballage pour les expédtions maritimes</t>
    </r>
  </si>
  <si>
    <t>La Fiche de Donnee de Securité doit suivre la Demande d'Exportation</t>
  </si>
  <si>
    <t>Numero-tation</t>
  </si>
  <si>
    <t>Type container</t>
  </si>
  <si>
    <t>Niveu Conf</t>
  </si>
  <si>
    <t>Marquage</t>
  </si>
  <si>
    <t>Motif</t>
  </si>
  <si>
    <t>50689</t>
  </si>
  <si>
    <t>20D</t>
  </si>
  <si>
    <t>N3</t>
  </si>
  <si>
    <t>Non</t>
  </si>
  <si>
    <t>CIP</t>
  </si>
  <si>
    <t>GRATUIT</t>
  </si>
  <si>
    <t>20HC</t>
  </si>
  <si>
    <t>N2</t>
  </si>
  <si>
    <t>Stylo Blanc</t>
  </si>
  <si>
    <t>Exportation temporaire</t>
  </si>
  <si>
    <t>20 REEF</t>
  </si>
  <si>
    <t>N1</t>
  </si>
  <si>
    <t>A chaud</t>
  </si>
  <si>
    <t>FCA</t>
  </si>
  <si>
    <t>Réexportation suite à importation temporaire</t>
  </si>
  <si>
    <t>40D</t>
  </si>
  <si>
    <t>Voir observations</t>
  </si>
  <si>
    <t>CPT</t>
  </si>
  <si>
    <t>Réexportation suite à importation définitive</t>
  </si>
  <si>
    <t>40HC</t>
  </si>
  <si>
    <t>CIF</t>
  </si>
  <si>
    <t>Réexportation de matériel non conforme</t>
  </si>
  <si>
    <t>40 REEF</t>
  </si>
  <si>
    <t>Reservation 
transport terrestre</t>
  </si>
  <si>
    <t>Date</t>
  </si>
  <si>
    <t>Tracking Correspon-dence sites MAT/SF</t>
  </si>
  <si>
    <t>Port embarquement</t>
  </si>
  <si>
    <t>Emballage</t>
  </si>
  <si>
    <t>SITE</t>
  </si>
  <si>
    <t>AFGHANISTAN</t>
  </si>
  <si>
    <t>BTM/Marseille</t>
  </si>
  <si>
    <t>Anvers</t>
  </si>
  <si>
    <t>Emballages perdus</t>
  </si>
  <si>
    <t>F43 7G75</t>
  </si>
  <si>
    <t>AFRIQUE/SUD</t>
  </si>
  <si>
    <t>IMPERATIVE</t>
  </si>
  <si>
    <t>Dascher</t>
  </si>
  <si>
    <t>Auvergne CC (Ext)</t>
  </si>
  <si>
    <t>--&gt;extrac 07/04/2015</t>
  </si>
  <si>
    <t>Bilbao</t>
  </si>
  <si>
    <t>Retour emballages vides</t>
  </si>
  <si>
    <t xml:space="preserve"> E3 2C71</t>
  </si>
  <si>
    <t>ALBANIE</t>
  </si>
  <si>
    <t>Transmarcom N.V./Anvers</t>
  </si>
  <si>
    <t>ECHALIER (Ext)</t>
  </si>
  <si>
    <t>Bremerhaven</t>
  </si>
  <si>
    <t>Emballages soumis à Porforma : GPS / GOOD PACK / M004</t>
  </si>
  <si>
    <t xml:space="preserve"> E3 2J29</t>
  </si>
  <si>
    <t>ALGERIE</t>
  </si>
  <si>
    <t>Schenker/Le Havre</t>
  </si>
  <si>
    <t>EMAC (Ext)</t>
  </si>
  <si>
    <t>89</t>
  </si>
  <si>
    <t>Fos S/ Mer</t>
  </si>
  <si>
    <t>Départ France emballages en libre circulation contrôlés par le bureau de douane de Clermont-Ferrand (N° autorisation PG-14013-FR-LCE-01/14 du 13/03/2014)</t>
  </si>
  <si>
    <t>E20 2C44</t>
  </si>
  <si>
    <t>Allemagne</t>
  </si>
  <si>
    <t>MEXIDON (ext)</t>
  </si>
  <si>
    <t>Gdensk</t>
  </si>
  <si>
    <r>
      <t>Départ France</t>
    </r>
    <r>
      <rPr>
        <sz val="10"/>
        <rFont val="Arial"/>
        <family val="2"/>
      </rPr>
      <t xml:space="preserve"> emballages en libre circulation contrôlés par </t>
    </r>
    <r>
      <rPr>
        <b/>
        <sz val="10"/>
        <rFont val="Arial"/>
        <family val="2"/>
      </rPr>
      <t>le bureau de douane de Clermont-Ferrand</t>
    </r>
    <r>
      <rPr>
        <sz val="10"/>
        <rFont val="Arial"/>
        <family val="2"/>
      </rPr>
      <t xml:space="preserve"> (N° autorisation FR 9024/FR/LCE/03/09 )</t>
    </r>
  </si>
  <si>
    <t>F19 2A20</t>
  </si>
  <si>
    <t>Angleterre</t>
  </si>
  <si>
    <t>AC9-AR</t>
  </si>
  <si>
    <t>Gdynia</t>
  </si>
  <si>
    <t>F27 2C31</t>
  </si>
  <si>
    <t>ANGOLA</t>
  </si>
  <si>
    <t>AC9-MR</t>
  </si>
  <si>
    <t>Genes</t>
  </si>
  <si>
    <t>F27 2C50</t>
  </si>
  <si>
    <t>ANTIGUA</t>
  </si>
  <si>
    <t>AEM-ZB</t>
  </si>
  <si>
    <t>La Spezia</t>
  </si>
  <si>
    <t>F31 2C26</t>
  </si>
  <si>
    <t>ARABIE SAOUDITE</t>
  </si>
  <si>
    <t>ALE-PL</t>
  </si>
  <si>
    <t>Le Havre</t>
  </si>
  <si>
    <t>F31 2C27</t>
  </si>
  <si>
    <t>ARGENTINE</t>
  </si>
  <si>
    <t>ALE-SM</t>
  </si>
  <si>
    <t>Marseille</t>
  </si>
  <si>
    <t>F31 2C37</t>
  </si>
  <si>
    <t>AUSTRALIE</t>
  </si>
  <si>
    <t>ALE-ZA</t>
  </si>
  <si>
    <t>Rotterdam</t>
  </si>
  <si>
    <t>F31 2C48</t>
  </si>
  <si>
    <t>Autriche</t>
  </si>
  <si>
    <t>ALE-ZB</t>
  </si>
  <si>
    <t>Vadoligure</t>
  </si>
  <si>
    <t>F31 2C51</t>
  </si>
  <si>
    <t>Belgique</t>
  </si>
  <si>
    <t>ALE-ZY</t>
  </si>
  <si>
    <t>Valencia</t>
  </si>
  <si>
    <t>F31 2C53</t>
  </si>
  <si>
    <t>BOLIVIE</t>
  </si>
  <si>
    <t>ARA-OP</t>
  </si>
  <si>
    <t>F31 2C62</t>
  </si>
  <si>
    <t>BRESIL</t>
  </si>
  <si>
    <t>ARA-PK</t>
  </si>
  <si>
    <t>50</t>
  </si>
  <si>
    <t>F31 2C98</t>
  </si>
  <si>
    <t>Bulgarie</t>
  </si>
  <si>
    <t>ARAUOR</t>
  </si>
  <si>
    <t>F31 2D23</t>
  </si>
  <si>
    <t>CAMBODGE</t>
  </si>
  <si>
    <t>BAL-CO</t>
  </si>
  <si>
    <t>F31 3B38</t>
  </si>
  <si>
    <t>CANADA</t>
  </si>
  <si>
    <t>BAL-O</t>
  </si>
  <si>
    <t>F31 3H67</t>
  </si>
  <si>
    <t>CHILI</t>
  </si>
  <si>
    <t>BAL-ZA</t>
  </si>
  <si>
    <t>51</t>
  </si>
  <si>
    <t>F31 3H70</t>
  </si>
  <si>
    <t>CHINE</t>
  </si>
  <si>
    <t>BAL-ZB</t>
  </si>
  <si>
    <t>F31 2D17</t>
  </si>
  <si>
    <t>Chypre</t>
  </si>
  <si>
    <t>BALGQA</t>
  </si>
  <si>
    <t>F32 2C97</t>
  </si>
  <si>
    <t>COLOMBIE</t>
  </si>
  <si>
    <t>BBG-O</t>
  </si>
  <si>
    <t>F32 2A13</t>
  </si>
  <si>
    <t>COREE DU SUD</t>
  </si>
  <si>
    <t>BKR-NC</t>
  </si>
  <si>
    <t>F32 2C34</t>
  </si>
  <si>
    <t>Croatie</t>
  </si>
  <si>
    <t>BKR-O</t>
  </si>
  <si>
    <t>F32 2C60</t>
  </si>
  <si>
    <t>Danemark</t>
  </si>
  <si>
    <t>BKR-ZA</t>
  </si>
  <si>
    <t>52</t>
  </si>
  <si>
    <t>F33 2D09</t>
  </si>
  <si>
    <t>DUBAI</t>
  </si>
  <si>
    <t>BKR-ZB</t>
  </si>
  <si>
    <t>F35 2C90</t>
  </si>
  <si>
    <t>EGYPTE</t>
  </si>
  <si>
    <t>BKR-ZP</t>
  </si>
  <si>
    <t>53</t>
  </si>
  <si>
    <t>F35bis 2C19</t>
  </si>
  <si>
    <t>EQUATEUR</t>
  </si>
  <si>
    <t>BKR-Z4</t>
  </si>
  <si>
    <t>54</t>
  </si>
  <si>
    <t>F35bis 2A14</t>
  </si>
  <si>
    <t>Espagne</t>
  </si>
  <si>
    <t>BKRDVY</t>
  </si>
  <si>
    <t>F35bis 2C85</t>
  </si>
  <si>
    <t>Estonie</t>
  </si>
  <si>
    <t>BKRLMI</t>
  </si>
  <si>
    <t>F36 2C33</t>
  </si>
  <si>
    <t>ETATS UNIS</t>
  </si>
  <si>
    <t>BKRZP6</t>
  </si>
  <si>
    <t>F36 2J27</t>
  </si>
  <si>
    <t>Finlande</t>
  </si>
  <si>
    <t>BUR-O</t>
  </si>
  <si>
    <t>F38 2A11</t>
  </si>
  <si>
    <t>France</t>
  </si>
  <si>
    <t>BUR-PK</t>
  </si>
  <si>
    <t>F38 2B66</t>
  </si>
  <si>
    <t>FRANDE</t>
  </si>
  <si>
    <t>BUT-PL</t>
  </si>
  <si>
    <t>F38 2B77</t>
  </si>
  <si>
    <t>Grece</t>
  </si>
  <si>
    <t>BUT-ZP</t>
  </si>
  <si>
    <t>F38 2C11</t>
  </si>
  <si>
    <t>HONG-KONG</t>
  </si>
  <si>
    <t>BZT-ZC</t>
  </si>
  <si>
    <t>F38 2C20</t>
  </si>
  <si>
    <t>HONGRIE</t>
  </si>
  <si>
    <t>CAR-PA</t>
  </si>
  <si>
    <t>F38 2C30</t>
  </si>
  <si>
    <t>INDE</t>
  </si>
  <si>
    <t>CAR-PF</t>
  </si>
  <si>
    <t>F38 2C55</t>
  </si>
  <si>
    <t>INDONESIE</t>
  </si>
  <si>
    <t>CARSAV</t>
  </si>
  <si>
    <t>F39 3H90</t>
  </si>
  <si>
    <t>IRAN</t>
  </si>
  <si>
    <t>CARUIP</t>
  </si>
  <si>
    <t>F39 2C23</t>
  </si>
  <si>
    <t>IRAQ</t>
  </si>
  <si>
    <t>CARZPC</t>
  </si>
  <si>
    <t>F40 2C49</t>
  </si>
  <si>
    <t>Irlande</t>
  </si>
  <si>
    <t>CHO-FR</t>
  </si>
  <si>
    <t>ISRAEL</t>
  </si>
  <si>
    <t>CHO-PK</t>
  </si>
  <si>
    <t>Italie</t>
  </si>
  <si>
    <t>CHO-TC</t>
  </si>
  <si>
    <t>JAPON</t>
  </si>
  <si>
    <t>CHO-ZA</t>
  </si>
  <si>
    <t>55</t>
  </si>
  <si>
    <t>JORDANIE</t>
  </si>
  <si>
    <t>CHO-ZB</t>
  </si>
  <si>
    <t>LAOS</t>
  </si>
  <si>
    <t>CNO-AV</t>
  </si>
  <si>
    <t>Lettonie</t>
  </si>
  <si>
    <t>CNO-GQ</t>
  </si>
  <si>
    <t>Lituanie</t>
  </si>
  <si>
    <t>CNO-OY</t>
  </si>
  <si>
    <t>Luxembourg</t>
  </si>
  <si>
    <t>CNO-PK</t>
  </si>
  <si>
    <t>56</t>
  </si>
  <si>
    <t>MACAO</t>
  </si>
  <si>
    <t>CNO-SM</t>
  </si>
  <si>
    <t>MALAISIE</t>
  </si>
  <si>
    <t>CNO-TI</t>
  </si>
  <si>
    <t>Malte</t>
  </si>
  <si>
    <t>CNO-TX</t>
  </si>
  <si>
    <t>MAROC</t>
  </si>
  <si>
    <t>CNO-ZA</t>
  </si>
  <si>
    <t>CNO-Z</t>
  </si>
  <si>
    <t>57</t>
  </si>
  <si>
    <t>MEXIQUE</t>
  </si>
  <si>
    <t>CNO-ZB</t>
  </si>
  <si>
    <t>NORVEGE</t>
  </si>
  <si>
    <t>CNO-ZP</t>
  </si>
  <si>
    <t>58</t>
  </si>
  <si>
    <t>NOUVELLE CALEDONIE</t>
  </si>
  <si>
    <t>CNOZBU</t>
  </si>
  <si>
    <t>NOUVELLE ZELANDE</t>
  </si>
  <si>
    <t>CPADO</t>
  </si>
  <si>
    <t>OMAN</t>
  </si>
  <si>
    <t>CPRDO</t>
  </si>
  <si>
    <t>PAKISTAN</t>
  </si>
  <si>
    <t>CPSFDO</t>
  </si>
  <si>
    <t>PARAGUAY</t>
  </si>
  <si>
    <t>CPY-GC</t>
  </si>
  <si>
    <t>Pays Bas</t>
  </si>
  <si>
    <t>CSM-UC   BASSENS</t>
  </si>
  <si>
    <t>BASSENS</t>
  </si>
  <si>
    <t>59</t>
  </si>
  <si>
    <t>PEROU</t>
  </si>
  <si>
    <t>CSM-26   BASSENS</t>
  </si>
  <si>
    <t>PHILIPPINES</t>
  </si>
  <si>
    <t>CSM-27   MONTCEAU</t>
  </si>
  <si>
    <t>MONTCEAU</t>
  </si>
  <si>
    <t>Pologne</t>
  </si>
  <si>
    <t>CSM-40   LA BREDE</t>
  </si>
  <si>
    <t>LA BREDE</t>
  </si>
  <si>
    <t>Portugal</t>
  </si>
  <si>
    <t>CSM-82   VALENCE d'AGEN</t>
  </si>
  <si>
    <t>VALENCE d'AGEN</t>
  </si>
  <si>
    <t>QATAR</t>
  </si>
  <si>
    <t>CTXC2</t>
  </si>
  <si>
    <t>Republique Tcheque</t>
  </si>
  <si>
    <t>CTXPE2</t>
  </si>
  <si>
    <t>ROUMANIE</t>
  </si>
  <si>
    <t>CTXTLE</t>
  </si>
  <si>
    <t>RUSSIE</t>
  </si>
  <si>
    <t>CTXVO</t>
  </si>
  <si>
    <t>SERBIE</t>
  </si>
  <si>
    <t>CTXZTC</t>
  </si>
  <si>
    <t>SINGAPOUR</t>
  </si>
  <si>
    <t>CX2-CF</t>
  </si>
  <si>
    <t>Slovaquie</t>
  </si>
  <si>
    <t>CX3-CT</t>
  </si>
  <si>
    <t>Slovenie</t>
  </si>
  <si>
    <t>DEC-ZB</t>
  </si>
  <si>
    <t>Suede</t>
  </si>
  <si>
    <t>DUN-O</t>
  </si>
  <si>
    <t>SUISSE</t>
  </si>
  <si>
    <t>DUN-PK</t>
  </si>
  <si>
    <t>TAIWAN</t>
  </si>
  <si>
    <t>DUN-RX</t>
  </si>
  <si>
    <t>THAILANDE</t>
  </si>
  <si>
    <t>DUN-ZH</t>
  </si>
  <si>
    <t>TUNISIE</t>
  </si>
  <si>
    <t>DUNIDF</t>
  </si>
  <si>
    <t>TURQUIE</t>
  </si>
  <si>
    <t>DUNPFG</t>
  </si>
  <si>
    <t>USA</t>
  </si>
  <si>
    <t>DUNXM</t>
  </si>
  <si>
    <t>VIET-NAM</t>
  </si>
  <si>
    <t>DVY-OT</t>
  </si>
  <si>
    <t>60</t>
  </si>
  <si>
    <t>YEMEN</t>
  </si>
  <si>
    <t>EGM-O</t>
  </si>
  <si>
    <t>ZIMBABWE</t>
  </si>
  <si>
    <t>EGM-OL</t>
  </si>
  <si>
    <t>FLE-FR</t>
  </si>
  <si>
    <t>FOS-RD</t>
  </si>
  <si>
    <t>61</t>
  </si>
  <si>
    <t>FOS-RO</t>
  </si>
  <si>
    <t>FOS-RT</t>
  </si>
  <si>
    <t>FOS-RX</t>
  </si>
  <si>
    <t>GS1-RE</t>
  </si>
  <si>
    <t>GS1MX</t>
  </si>
  <si>
    <t>HBG-DL</t>
  </si>
  <si>
    <t>HBG-O</t>
  </si>
  <si>
    <t>HBG-PK</t>
  </si>
  <si>
    <t>62</t>
  </si>
  <si>
    <t>HBG-T5</t>
  </si>
  <si>
    <t>HBG-ZA</t>
  </si>
  <si>
    <t>63</t>
  </si>
  <si>
    <t>HBG-ZB</t>
  </si>
  <si>
    <t>HBGDVY</t>
  </si>
  <si>
    <t>HBGNMC</t>
  </si>
  <si>
    <t>KAR-O</t>
  </si>
  <si>
    <t>KAR-OV</t>
  </si>
  <si>
    <t>KAR-ZA</t>
  </si>
  <si>
    <t>64</t>
  </si>
  <si>
    <t>KAR-ZB</t>
  </si>
  <si>
    <t>KAR-ZY</t>
  </si>
  <si>
    <t>LAD-F43</t>
  </si>
  <si>
    <t>LVL-PL</t>
  </si>
  <si>
    <t>LVL-RE</t>
  </si>
  <si>
    <t>LVLMF1</t>
  </si>
  <si>
    <t>LVLMF2</t>
  </si>
  <si>
    <t>MMO-OT</t>
  </si>
  <si>
    <t>MPEDO</t>
  </si>
  <si>
    <t>MPEPUB</t>
  </si>
  <si>
    <t>NYH-AG</t>
  </si>
  <si>
    <t>NYH-AT</t>
  </si>
  <si>
    <t>NYH-OT</t>
  </si>
  <si>
    <t>NYH-SO</t>
  </si>
  <si>
    <t>NYH-TC</t>
  </si>
  <si>
    <t>NYH-TE</t>
  </si>
  <si>
    <t>NYH-TR</t>
  </si>
  <si>
    <t>NYH-ZB</t>
  </si>
  <si>
    <t>65</t>
  </si>
  <si>
    <t>NYH-ZP</t>
  </si>
  <si>
    <t>66</t>
  </si>
  <si>
    <t>NYHMF1</t>
  </si>
  <si>
    <t>NYHMF2</t>
  </si>
  <si>
    <t>OLS-AG</t>
  </si>
  <si>
    <t>OLS-EX</t>
  </si>
  <si>
    <t>OLS-O</t>
  </si>
  <si>
    <t>OLS-PL</t>
  </si>
  <si>
    <t>OLS-PT</t>
  </si>
  <si>
    <t>OLS-TC</t>
  </si>
  <si>
    <t>OLS-TE</t>
  </si>
  <si>
    <t>OLS-ZA</t>
  </si>
  <si>
    <t>67</t>
  </si>
  <si>
    <t>OLS-ZB</t>
  </si>
  <si>
    <t>OLS-ZP</t>
  </si>
  <si>
    <t>68</t>
  </si>
  <si>
    <t>OLS-Z1</t>
  </si>
  <si>
    <t>OLS-Z2</t>
  </si>
  <si>
    <t>OLSBAZ</t>
  </si>
  <si>
    <t>OLSCOM</t>
  </si>
  <si>
    <t>OLSEX2</t>
  </si>
  <si>
    <t>OLSGST</t>
  </si>
  <si>
    <t>OLSZGP</t>
  </si>
  <si>
    <t>ORA-PL</t>
  </si>
  <si>
    <t>POT-SF</t>
  </si>
  <si>
    <t>ROULMI</t>
  </si>
  <si>
    <t>RYO-PL</t>
  </si>
  <si>
    <t>R63-MT</t>
  </si>
  <si>
    <t>SGADO</t>
  </si>
  <si>
    <t>SMF-O</t>
  </si>
  <si>
    <t>STO-DL</t>
  </si>
  <si>
    <t>STO-PK</t>
  </si>
  <si>
    <t>STO-RD</t>
  </si>
  <si>
    <t>STO-RT</t>
  </si>
  <si>
    <t>STO-TB</t>
  </si>
  <si>
    <t>STO-VE</t>
  </si>
  <si>
    <t>STOETC</t>
  </si>
  <si>
    <t>TC2-TC</t>
  </si>
  <si>
    <t>TECXDO</t>
  </si>
  <si>
    <t>TEXSTE</t>
  </si>
  <si>
    <t>TNT-RK</t>
  </si>
  <si>
    <t>TNT-XH</t>
  </si>
  <si>
    <t>TRO-AG</t>
  </si>
  <si>
    <t>TRO-ZA</t>
  </si>
  <si>
    <t>69</t>
  </si>
  <si>
    <t>TRO-ZB</t>
  </si>
  <si>
    <t>TRV-RC</t>
  </si>
  <si>
    <t>70</t>
  </si>
  <si>
    <t>TRV-RD</t>
  </si>
  <si>
    <t>TRV-RX</t>
  </si>
  <si>
    <t>TST-SC</t>
  </si>
  <si>
    <t>TST-SL</t>
  </si>
  <si>
    <t>TST-TX</t>
  </si>
  <si>
    <t>TST-ZL</t>
  </si>
  <si>
    <t>TST-ZP</t>
  </si>
  <si>
    <t>71</t>
  </si>
  <si>
    <t>TST-Z3</t>
  </si>
  <si>
    <t>UCC-DL</t>
  </si>
  <si>
    <t>UCC-Y6</t>
  </si>
  <si>
    <t>UCC-Y7</t>
  </si>
  <si>
    <t>UCC-ZC</t>
  </si>
  <si>
    <t>UCCJ60</t>
  </si>
  <si>
    <t>UCE-ZP</t>
  </si>
  <si>
    <t>UCT-DG</t>
  </si>
  <si>
    <t>UCT-PX</t>
  </si>
  <si>
    <t>UCT-RD</t>
  </si>
  <si>
    <t>UCT-RE</t>
  </si>
  <si>
    <t>UCT-RK</t>
  </si>
  <si>
    <t>UCT-RX</t>
  </si>
  <si>
    <t>UCT-XH</t>
  </si>
  <si>
    <t>UCT-ZA</t>
  </si>
  <si>
    <t>UCT-ZB</t>
  </si>
  <si>
    <t>UCT-ZP</t>
  </si>
  <si>
    <t>UCT-23</t>
  </si>
  <si>
    <t>UCT-24</t>
  </si>
  <si>
    <t>UCT-50</t>
  </si>
  <si>
    <t>UDO-DE</t>
  </si>
  <si>
    <t>UES-OT</t>
  </si>
  <si>
    <t>UES-OY</t>
  </si>
  <si>
    <t>UES-ZP</t>
  </si>
  <si>
    <t>72</t>
  </si>
  <si>
    <t>UESD</t>
  </si>
  <si>
    <t>UFR-TR</t>
  </si>
  <si>
    <t>UFRVO</t>
  </si>
  <si>
    <t>UGO-RD</t>
  </si>
  <si>
    <t>73</t>
  </si>
  <si>
    <t>UGO-RT</t>
  </si>
  <si>
    <t>UGO-RX</t>
  </si>
  <si>
    <t>UJO-PL</t>
  </si>
  <si>
    <t>UJO-TR</t>
  </si>
  <si>
    <t>UJO-ZA</t>
  </si>
  <si>
    <t>74</t>
  </si>
  <si>
    <t>UJO-ZB</t>
  </si>
  <si>
    <t>UJO-ZP</t>
  </si>
  <si>
    <t>75</t>
  </si>
  <si>
    <t>UJOVO</t>
  </si>
  <si>
    <t>UMO-GC</t>
  </si>
  <si>
    <t>UMO-PK</t>
  </si>
  <si>
    <t>77</t>
  </si>
  <si>
    <t>UMO-TR</t>
  </si>
  <si>
    <t>UMO-ZA</t>
  </si>
  <si>
    <t>76</t>
  </si>
  <si>
    <t>UMO-ZB</t>
  </si>
  <si>
    <t>UMO-ZM</t>
  </si>
  <si>
    <t>UPO-PL</t>
  </si>
  <si>
    <t>URG-AV</t>
  </si>
  <si>
    <t>URG-RX</t>
  </si>
  <si>
    <t>URG-TC</t>
  </si>
  <si>
    <t>URG-ZB</t>
  </si>
  <si>
    <t>78</t>
  </si>
  <si>
    <t>URGRAV</t>
  </si>
  <si>
    <t>URGVO</t>
  </si>
  <si>
    <t>VAN-RA</t>
  </si>
  <si>
    <t>79</t>
  </si>
  <si>
    <t>VAN-RD</t>
  </si>
  <si>
    <t>VAN-RO</t>
  </si>
  <si>
    <t>VAN-RT</t>
  </si>
  <si>
    <t>VAN-RX</t>
  </si>
  <si>
    <t>VCT-CP</t>
  </si>
  <si>
    <t>VCT-TC</t>
  </si>
  <si>
    <t>VCT-ZB</t>
  </si>
  <si>
    <t>80</t>
  </si>
  <si>
    <t>VCT-ZP</t>
  </si>
  <si>
    <t>81</t>
  </si>
  <si>
    <t>VIT-DG</t>
  </si>
  <si>
    <t>VIT-FM</t>
  </si>
  <si>
    <t>VIT-G1</t>
  </si>
  <si>
    <t>VIT-OT</t>
  </si>
  <si>
    <t>VIT-PK</t>
  </si>
  <si>
    <t>82</t>
  </si>
  <si>
    <t>VIT-PX</t>
  </si>
  <si>
    <t>VIT-RD</t>
  </si>
  <si>
    <t>83</t>
  </si>
  <si>
    <t>VIT-RX</t>
  </si>
  <si>
    <t>VIT-ZA</t>
  </si>
  <si>
    <t>84</t>
  </si>
  <si>
    <t>VIT-ZB</t>
  </si>
  <si>
    <t>VITGCM</t>
  </si>
  <si>
    <t>VITGCO</t>
  </si>
  <si>
    <t>VITGCZ</t>
  </si>
  <si>
    <t>VITPK1</t>
  </si>
  <si>
    <t>VITRAO</t>
  </si>
  <si>
    <t>VLD-DL</t>
  </si>
  <si>
    <t>VLD-OA</t>
  </si>
  <si>
    <t>VLD-OT</t>
  </si>
  <si>
    <t>VLD-ZA</t>
  </si>
  <si>
    <t>85</t>
  </si>
  <si>
    <t>VLD-ZB</t>
  </si>
  <si>
    <t>VLDMF1</t>
  </si>
  <si>
    <t>VLDMF2</t>
  </si>
  <si>
    <t>VLDRF</t>
  </si>
  <si>
    <t>VLDTIP</t>
  </si>
  <si>
    <t>VLDVO</t>
  </si>
  <si>
    <t>VLTB</t>
  </si>
  <si>
    <t>ZAL-EX</t>
  </si>
  <si>
    <t>ZAL-GC</t>
  </si>
  <si>
    <t>ZAL-PL</t>
  </si>
  <si>
    <t>86</t>
  </si>
  <si>
    <t>ZAL-RD</t>
  </si>
  <si>
    <t>87</t>
  </si>
  <si>
    <t>ZAL-ZB</t>
  </si>
  <si>
    <t>88</t>
  </si>
  <si>
    <t>ZAL-ZP</t>
  </si>
  <si>
    <t>ZAR-RC</t>
  </si>
  <si>
    <t>ZAR-RD</t>
  </si>
  <si>
    <t>MONDANEL Elodie</t>
  </si>
  <si>
    <t>MSP/LOG</t>
  </si>
  <si>
    <t>CTX</t>
  </si>
  <si>
    <t>Sales agreement</t>
  </si>
  <si>
    <t xml:space="preserve">Certificat of origine </t>
  </si>
  <si>
    <t>No</t>
  </si>
  <si>
    <t>Certification letters</t>
  </si>
  <si>
    <t>Please Specify Incoterm and Airport</t>
  </si>
  <si>
    <t>Incoterm :</t>
  </si>
  <si>
    <t>Airport :</t>
  </si>
  <si>
    <t>Truck</t>
  </si>
  <si>
    <t>Romania</t>
  </si>
  <si>
    <t>245/70R19.5 136/134M SW (C3N siped-F3678)</t>
  </si>
  <si>
    <t xml:space="preserve">238904 /      -       </t>
  </si>
  <si>
    <t xml:space="preserve">798604 /      -       </t>
  </si>
  <si>
    <t xml:space="preserve">273440 /      -       </t>
  </si>
  <si>
    <t xml:space="preserve">048590 /      -       </t>
  </si>
  <si>
    <t xml:space="preserve">149072 /      -       </t>
  </si>
  <si>
    <t xml:space="preserve">618509 /      -       </t>
  </si>
  <si>
    <t>315/70R22.5 154/150L SW (C3W siped- F3677)</t>
  </si>
  <si>
    <t>225/45R17 94H (C1 Winter- F3675)</t>
  </si>
  <si>
    <t>225/45R17 94V (C1 Summer-F3676)</t>
  </si>
  <si>
    <t xml:space="preserve">Please fill yellow fields below: </t>
  </si>
  <si>
    <t>blanks remaining</t>
  </si>
  <si>
    <t>Specific requests:</t>
  </si>
  <si>
    <t xml:space="preserve">923052 /      -       </t>
  </si>
  <si>
    <t>Germany</t>
  </si>
  <si>
    <t>Form Updated on December 12,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</si>
</sst>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164" formatCode="_-* #,##0.00\ _€_-;\-* #,##0.00\ _€_-;_-* &quot;-&quot;??\ _€_-;_-@_-"/>
    <numFmt numFmtId="165" formatCode="[$-409]d\-mmm\-yy;@"/>
    <numFmt numFmtId="166" formatCode="dd/mm/yy;@"/>
    <numFmt numFmtId="167" formatCode="h:mm;@"/>
    <numFmt numFmtId="168" formatCode="00\°\C"/>
    <numFmt numFmtId="169" formatCode="[$-409]dd\-mmm\-yy;@"/>
    <numFmt numFmtId="170" formatCode="0.0"/>
  </numFmts>
  <fonts count="78">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sz val="10"/>
      <name val="Arial"/>
      <family val="2"/>
    </font>
    <font>
      <b/>
      <sz val="12"/>
      <color theme="1"/>
      <name val="Calibri"/>
      <family val="2"/>
      <scheme val="minor"/>
    </font>
    <font>
      <sz val="11"/>
      <color theme="1"/>
      <name val="Calibri"/>
      <family val="2"/>
      <scheme val="minor"/>
    </font>
    <font>
      <sz val="10"/>
      <name val="Arial"/>
      <family val="2"/>
    </font>
    <font>
      <b/>
      <sz val="10"/>
      <name val="Arial"/>
      <family val="2"/>
    </font>
    <font>
      <u/>
      <sz val="11"/>
      <color theme="10"/>
      <name val="Calibri"/>
      <family val="2"/>
      <scheme val="minor"/>
    </font>
    <font>
      <sz val="11"/>
      <color rgb="FFFF0000"/>
      <name val="Calibri"/>
      <family val="2"/>
      <scheme val="minor"/>
    </font>
    <font>
      <b/>
      <u/>
      <sz val="10"/>
      <color rgb="FFFF0000"/>
      <name val="Arial"/>
      <family val="2"/>
    </font>
    <font>
      <sz val="10"/>
      <color rgb="FFFF0000"/>
      <name val="Arial"/>
      <family val="2"/>
    </font>
    <font>
      <b/>
      <u/>
      <sz val="11"/>
      <color theme="1"/>
      <name val="Calibri"/>
      <family val="2"/>
      <scheme val="minor"/>
    </font>
    <font>
      <sz val="10"/>
      <color theme="3"/>
      <name val="Calibri"/>
      <family val="2"/>
      <scheme val="minor"/>
    </font>
    <font>
      <sz val="9"/>
      <color indexed="81"/>
      <name val="Tahoma"/>
      <family val="2"/>
    </font>
    <font>
      <b/>
      <sz val="9"/>
      <color indexed="81"/>
      <name val="Tahoma"/>
      <family val="2"/>
    </font>
    <font>
      <sz val="12"/>
      <color theme="1"/>
      <name val="Calibri"/>
      <family val="2"/>
      <scheme val="minor"/>
    </font>
    <font>
      <sz val="10"/>
      <name val="Arial"/>
      <family val="2"/>
    </font>
    <font>
      <b/>
      <sz val="11"/>
      <color rgb="FFFF0000"/>
      <name val="Arial"/>
      <family val="2"/>
    </font>
    <font>
      <b/>
      <sz val="11"/>
      <color theme="0"/>
      <name val="Arial"/>
      <family val="2"/>
    </font>
    <font>
      <b/>
      <u/>
      <sz val="10"/>
      <name val="Arial"/>
      <family val="2"/>
    </font>
    <font>
      <b/>
      <sz val="10"/>
      <color rgb="FFFF0000"/>
      <name val="Arial"/>
      <family val="2"/>
    </font>
    <font>
      <b/>
      <sz val="11"/>
      <name val="Arial"/>
      <family val="2"/>
    </font>
    <font>
      <b/>
      <sz val="12"/>
      <color rgb="FFFF0000"/>
      <name val="Arial"/>
      <family val="2"/>
    </font>
    <font>
      <sz val="11"/>
      <color theme="0"/>
      <name val="Calibri"/>
      <family val="2"/>
      <scheme val="minor"/>
    </font>
    <font>
      <sz val="9"/>
      <color theme="1"/>
      <name val="Calibri"/>
      <family val="2"/>
      <scheme val="minor"/>
    </font>
    <font>
      <b/>
      <sz val="20"/>
      <color theme="1"/>
      <name val="Calibri"/>
      <family val="2"/>
      <scheme val="minor"/>
    </font>
    <font>
      <i/>
      <sz val="14"/>
      <color rgb="FF0070C0"/>
      <name val="Calibri"/>
      <family val="2"/>
      <scheme val="minor"/>
    </font>
    <font>
      <i/>
      <sz val="12"/>
      <color rgb="FF0070C0"/>
      <name val="Calibri"/>
      <family val="2"/>
      <scheme val="minor"/>
    </font>
    <font>
      <sz val="11"/>
      <name val="Calibri"/>
      <family val="2"/>
      <scheme val="minor"/>
    </font>
    <font>
      <sz val="14"/>
      <color rgb="FFFF0000"/>
      <name val="Calibri"/>
      <family val="2"/>
      <scheme val="minor"/>
    </font>
    <font>
      <sz val="14"/>
      <color theme="1"/>
      <name val="Calibri"/>
      <family val="2"/>
      <scheme val="minor"/>
    </font>
    <font>
      <b/>
      <sz val="16"/>
      <color rgb="FFFF0000"/>
      <name val="Calibri"/>
      <family val="2"/>
      <scheme val="minor"/>
    </font>
    <font>
      <b/>
      <sz val="11"/>
      <color rgb="FFFF0000"/>
      <name val="Calibri"/>
      <family val="2"/>
      <scheme val="minor"/>
    </font>
    <font>
      <sz val="9"/>
      <name val="Calibri"/>
      <family val="2"/>
      <scheme val="minor"/>
    </font>
    <font>
      <sz val="11"/>
      <color rgb="FF0070C0"/>
      <name val="Calibri"/>
      <family val="2"/>
      <scheme val="minor"/>
    </font>
    <font>
      <b/>
      <sz val="12"/>
      <color rgb="FFFF0000"/>
      <name val="Calibri"/>
      <family val="2"/>
      <scheme val="minor"/>
    </font>
    <font>
      <b/>
      <sz val="11"/>
      <color theme="4" tint="-0.249977111117893"/>
      <name val="Calibri"/>
      <family val="2"/>
      <scheme val="minor"/>
    </font>
    <font>
      <b/>
      <sz val="16"/>
      <color theme="1"/>
      <name val="Calibri"/>
      <family val="2"/>
      <scheme val="minor"/>
    </font>
    <font>
      <b/>
      <sz val="9"/>
      <name val="Tahoma"/>
      <family val="2"/>
    </font>
    <font>
      <sz val="10"/>
      <name val="Tahoma"/>
      <family val="2"/>
    </font>
    <font>
      <sz val="8"/>
      <color rgb="FFFF0000"/>
      <name val="Tahoma"/>
      <family val="2"/>
    </font>
    <font>
      <sz val="13"/>
      <color theme="1"/>
      <name val="Calibri"/>
      <family val="2"/>
      <scheme val="minor"/>
    </font>
    <font>
      <b/>
      <sz val="12"/>
      <name val="Tahoma"/>
      <family val="2"/>
    </font>
    <font>
      <b/>
      <sz val="10"/>
      <name val="Tahoma"/>
      <family val="2"/>
    </font>
    <font>
      <b/>
      <sz val="9"/>
      <color theme="0"/>
      <name val="Tahoma"/>
      <family val="2"/>
    </font>
    <font>
      <sz val="10"/>
      <color theme="0"/>
      <name val="Tahoma"/>
      <family val="2"/>
    </font>
    <font>
      <sz val="12"/>
      <name val="Calibri"/>
      <family val="2"/>
      <scheme val="minor"/>
    </font>
    <font>
      <sz val="9"/>
      <name val="Tahoma"/>
      <family val="2"/>
    </font>
    <font>
      <sz val="9"/>
      <color rgb="FFFF0000"/>
      <name val="Tahoma"/>
      <family val="2"/>
    </font>
    <font>
      <b/>
      <sz val="11"/>
      <name val="Tahoma"/>
      <family val="2"/>
    </font>
    <font>
      <b/>
      <sz val="14"/>
      <color rgb="FFFF0000"/>
      <name val="Calibri"/>
      <family val="2"/>
      <scheme val="minor"/>
    </font>
    <font>
      <sz val="10"/>
      <color indexed="8"/>
      <name val="Arial"/>
      <family val="2"/>
    </font>
    <font>
      <sz val="22"/>
      <color theme="1"/>
      <name val="Andalus"/>
      <family val="1"/>
    </font>
    <font>
      <sz val="18"/>
      <color theme="1"/>
      <name val="Calibri"/>
      <family val="2"/>
      <scheme val="minor"/>
    </font>
    <font>
      <i/>
      <u/>
      <sz val="12"/>
      <color rgb="FFFF0000"/>
      <name val="Arial"/>
      <family val="2"/>
    </font>
    <font>
      <b/>
      <u/>
      <sz val="10"/>
      <color theme="1"/>
      <name val="Arial"/>
      <family val="2"/>
    </font>
    <font>
      <i/>
      <sz val="11"/>
      <color theme="1"/>
      <name val="Calibri"/>
      <family val="2"/>
      <scheme val="minor"/>
    </font>
    <font>
      <b/>
      <u/>
      <sz val="11"/>
      <color rgb="FFFF0000"/>
      <name val="Calibri"/>
      <family val="2"/>
      <scheme val="minor"/>
    </font>
    <font>
      <b/>
      <sz val="11"/>
      <name val="Calibri"/>
      <family val="2"/>
      <scheme val="minor"/>
    </font>
    <font>
      <b/>
      <u/>
      <sz val="11"/>
      <name val="Calibri"/>
      <family val="2"/>
      <scheme val="minor"/>
    </font>
    <font>
      <u/>
      <sz val="11"/>
      <name val="Calibri"/>
      <family val="2"/>
      <scheme val="minor"/>
    </font>
    <font>
      <sz val="11"/>
      <color indexed="8"/>
      <name val="Calibri"/>
      <family val="2"/>
    </font>
    <font>
      <i/>
      <sz val="11"/>
      <color rgb="FFFF0000"/>
      <name val="Calibri"/>
      <family val="2"/>
      <scheme val="minor"/>
    </font>
    <font>
      <sz val="10"/>
      <color theme="0"/>
      <name val="Calibri"/>
      <family val="2"/>
      <scheme val="minor"/>
    </font>
    <font>
      <sz val="10"/>
      <name val="Calibri"/>
      <family val="2"/>
      <scheme val="minor"/>
    </font>
    <font>
      <u/>
      <sz val="10"/>
      <color theme="10"/>
      <name val="Calibri"/>
      <family val="2"/>
      <scheme val="minor"/>
    </font>
    <font>
      <b/>
      <sz val="10"/>
      <name val="Calibri"/>
      <family val="2"/>
      <scheme val="minor"/>
    </font>
    <font>
      <b/>
      <u/>
      <sz val="12"/>
      <color theme="1"/>
      <name val="Calibri"/>
      <family val="2"/>
      <scheme val="minor"/>
    </font>
    <font>
      <b/>
      <u/>
      <sz val="10"/>
      <color rgb="FFFF0000"/>
      <name val="Calibri"/>
      <family val="2"/>
      <scheme val="minor"/>
    </font>
    <font>
      <sz val="10"/>
      <color rgb="FF000000"/>
      <name val="Calibri"/>
      <family val="2"/>
      <scheme val="minor"/>
    </font>
    <font>
      <b/>
      <i/>
      <u/>
      <sz val="10"/>
      <color theme="1"/>
      <name val="Calibri"/>
      <family val="2"/>
      <scheme val="minor"/>
    </font>
    <font>
      <b/>
      <sz val="10"/>
      <color theme="3"/>
      <name val="Calibri"/>
      <family val="2"/>
      <scheme val="minor"/>
    </font>
    <font>
      <u/>
      <sz val="11"/>
      <color rgb="FF0000FF"/>
      <name val="Calibri"/>
      <family val="2"/>
      <scheme val="minor"/>
    </font>
    <font>
      <b/>
      <sz val="11"/>
      <color theme="3"/>
      <name val="Calibri"/>
      <family val="2"/>
      <scheme val="minor"/>
    </font>
    <font>
      <sz val="11"/>
      <color theme="3"/>
      <name val="Calibri"/>
      <family val="2"/>
      <scheme val="minor"/>
    </font>
  </fonts>
  <fills count="2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E6E6E6"/>
        <bgColor indexed="64"/>
      </patternFill>
    </fill>
    <fill>
      <patternFill patternType="solid">
        <fgColor theme="3" tint="0.79998168889431442"/>
        <bgColor indexed="64"/>
      </patternFill>
    </fill>
    <fill>
      <patternFill patternType="solid">
        <fgColor indexed="9"/>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CD5B5"/>
        <bgColor indexed="64"/>
      </patternFill>
    </fill>
    <fill>
      <patternFill patternType="solid">
        <fgColor rgb="FFFDEADA"/>
        <bgColor indexed="64"/>
      </patternFill>
    </fill>
    <fill>
      <patternFill patternType="solid">
        <fgColor theme="9" tint="0.79995117038483843"/>
        <bgColor indexed="64"/>
      </patternFill>
    </fill>
    <fill>
      <patternFill patternType="solid">
        <fgColor theme="9" tint="0.59996337778862885"/>
        <bgColor indexed="64"/>
      </patternFill>
    </fill>
  </fills>
  <borders count="13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theme="0"/>
      </right>
      <top style="thin">
        <color theme="0"/>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theme="0"/>
      </right>
      <top style="thin">
        <color theme="0"/>
      </top>
      <bottom/>
      <diagonal/>
    </border>
    <border>
      <left style="medium">
        <color indexed="64"/>
      </left>
      <right style="thin">
        <color theme="0"/>
      </right>
      <top style="thin">
        <color theme="0"/>
      </top>
      <bottom/>
      <diagonal/>
    </border>
    <border>
      <left style="thin">
        <color indexed="64"/>
      </left>
      <right/>
      <top style="thin">
        <color theme="0"/>
      </top>
      <bottom style="thin">
        <color theme="0"/>
      </bottom>
      <diagonal/>
    </border>
    <border>
      <left/>
      <right style="medium">
        <color indexed="64"/>
      </right>
      <top style="thin">
        <color theme="0"/>
      </top>
      <bottom style="thin">
        <color theme="0"/>
      </bottom>
      <diagonal/>
    </border>
    <border>
      <left/>
      <right style="thin">
        <color indexed="64"/>
      </right>
      <top/>
      <bottom/>
      <diagonal/>
    </border>
    <border>
      <left/>
      <right style="medium">
        <color indexed="64"/>
      </right>
      <top style="thin">
        <color theme="0"/>
      </top>
      <bottom style="medium">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hair">
        <color indexed="64"/>
      </right>
      <top/>
      <bottom/>
      <diagonal/>
    </border>
    <border>
      <left/>
      <right style="hair">
        <color indexed="64"/>
      </right>
      <top style="hair">
        <color indexed="64"/>
      </top>
      <bottom/>
      <diagonal/>
    </border>
    <border>
      <left/>
      <right/>
      <top style="hair">
        <color indexed="64"/>
      </top>
      <bottom/>
      <diagonal/>
    </border>
    <border>
      <left style="thin">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double">
        <color indexed="64"/>
      </right>
      <top style="medium">
        <color indexed="64"/>
      </top>
      <bottom style="double">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bottom/>
      <diagonal/>
    </border>
    <border>
      <left style="medium">
        <color indexed="64"/>
      </left>
      <right style="medium">
        <color indexed="64"/>
      </right>
      <top style="medium">
        <color indexed="64"/>
      </top>
      <bottom/>
      <diagonal/>
    </border>
    <border>
      <left/>
      <right/>
      <top style="hair">
        <color indexed="64"/>
      </top>
      <bottom style="medium">
        <color indexed="64"/>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medium">
        <color indexed="64"/>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top/>
      <bottom style="thick">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theme="0"/>
      </top>
      <bottom/>
      <diagonal/>
    </border>
    <border>
      <left style="thin">
        <color indexed="64"/>
      </left>
      <right/>
      <top style="thin">
        <color indexed="64"/>
      </top>
      <bottom style="thin">
        <color theme="0"/>
      </bottom>
      <diagonal/>
    </border>
    <border>
      <left/>
      <right style="medium">
        <color indexed="64"/>
      </right>
      <top style="thin">
        <color indexed="64"/>
      </top>
      <bottom style="thin">
        <color theme="0"/>
      </bottom>
      <diagonal/>
    </border>
    <border>
      <left style="medium">
        <color indexed="64"/>
      </left>
      <right style="thin">
        <color theme="0"/>
      </right>
      <top style="thin">
        <color theme="0"/>
      </top>
      <bottom style="medium">
        <color indexed="64"/>
      </bottom>
      <diagonal/>
    </border>
    <border>
      <left style="thin">
        <color indexed="64"/>
      </left>
      <right style="thin">
        <color indexed="64"/>
      </right>
      <top style="thin">
        <color theme="0"/>
      </top>
      <bottom style="medium">
        <color indexed="64"/>
      </bottom>
      <diagonal/>
    </border>
    <border>
      <left/>
      <right style="thin">
        <color theme="0"/>
      </right>
      <top style="thin">
        <color theme="0"/>
      </top>
      <bottom style="medium">
        <color indexed="64"/>
      </bottom>
      <diagonal/>
    </border>
    <border>
      <left style="thin">
        <color indexed="64"/>
      </left>
      <right/>
      <top style="thin">
        <color theme="0"/>
      </top>
      <bottom style="medium">
        <color indexed="64"/>
      </bottom>
      <diagonal/>
    </border>
    <border>
      <left style="medium">
        <color indexed="64"/>
      </left>
      <right style="thin">
        <color theme="0"/>
      </right>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FFFFFF"/>
      </left>
      <right/>
      <top/>
      <bottom style="thin">
        <color rgb="FFFFFFFF"/>
      </bottom>
      <diagonal/>
    </border>
    <border>
      <left/>
      <right/>
      <top/>
      <bottom style="thin">
        <color rgb="FFFFFFFF"/>
      </bottom>
      <diagonal/>
    </border>
    <border>
      <left/>
      <right style="medium">
        <color auto="1"/>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medium">
        <color auto="1"/>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medium">
        <color auto="1"/>
      </right>
      <top style="thin">
        <color rgb="FFFFFFFF"/>
      </top>
      <bottom style="thin">
        <color rgb="FFFFFFFF"/>
      </bottom>
      <diagonal/>
    </border>
    <border>
      <left/>
      <right/>
      <top style="medium">
        <color indexed="64"/>
      </top>
      <bottom style="thin">
        <color rgb="FFFFFFFF"/>
      </bottom>
      <diagonal/>
    </border>
    <border>
      <left style="thin">
        <color rgb="FFFFFFFF"/>
      </left>
      <right/>
      <top style="thin">
        <color rgb="FFFFFFFF"/>
      </top>
      <bottom/>
      <diagonal/>
    </border>
    <border>
      <left/>
      <right/>
      <top style="thin">
        <color rgb="FFFFFFFF"/>
      </top>
      <bottom/>
      <diagonal/>
    </border>
    <border>
      <left/>
      <right style="medium">
        <color auto="1"/>
      </right>
      <top style="thin">
        <color rgb="FFFFFFFF"/>
      </top>
      <bottom/>
      <diagonal/>
    </border>
    <border>
      <left style="thin">
        <color indexed="64"/>
      </left>
      <right/>
      <top style="thin">
        <color theme="0"/>
      </top>
      <bottom/>
      <diagonal/>
    </border>
    <border>
      <left/>
      <right style="medium">
        <color indexed="64"/>
      </right>
      <top style="thin">
        <color theme="0"/>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theme="0"/>
      </right>
      <top style="thin">
        <color theme="0"/>
      </top>
      <bottom style="medium">
        <color indexed="64"/>
      </bottom>
      <diagonal/>
    </border>
    <border>
      <left style="thin">
        <color indexed="64"/>
      </left>
      <right style="thin">
        <color indexed="64"/>
      </right>
      <top style="medium">
        <color indexed="64"/>
      </top>
      <bottom style="thin">
        <color rgb="FFFFFFFF"/>
      </bottom>
      <diagonal/>
    </border>
    <border>
      <left style="thin">
        <color indexed="64"/>
      </left>
      <right style="medium">
        <color indexed="64"/>
      </right>
      <top style="medium">
        <color indexed="64"/>
      </top>
      <bottom style="thin">
        <color rgb="FFFFFFFF"/>
      </bottom>
      <diagonal/>
    </border>
    <border>
      <left style="thin">
        <color indexed="64"/>
      </left>
      <right style="thin">
        <color indexed="64"/>
      </right>
      <top style="thin">
        <color rgb="FFFFFFFF"/>
      </top>
      <bottom style="thin">
        <color rgb="FFFFFFFF"/>
      </bottom>
      <diagonal/>
    </border>
    <border>
      <left style="thin">
        <color indexed="64"/>
      </left>
      <right style="medium">
        <color indexed="64"/>
      </right>
      <top style="thin">
        <color rgb="FFFFFFFF"/>
      </top>
      <bottom style="thin">
        <color rgb="FFFFFFFF"/>
      </bottom>
      <diagonal/>
    </border>
    <border>
      <left style="thin">
        <color indexed="64"/>
      </left>
      <right style="thin">
        <color indexed="64"/>
      </right>
      <top/>
      <bottom style="medium">
        <color indexed="64"/>
      </bottom>
      <diagonal/>
    </border>
    <border>
      <left style="thin">
        <color indexed="64"/>
      </left>
      <right style="thin">
        <color indexed="64"/>
      </right>
      <top style="thin">
        <color rgb="FFFFFFFF"/>
      </top>
      <bottom style="medium">
        <color indexed="64"/>
      </bottom>
      <diagonal/>
    </border>
    <border>
      <left style="thin">
        <color indexed="64"/>
      </left>
      <right style="medium">
        <color indexed="64"/>
      </right>
      <top style="thin">
        <color rgb="FFFFFFFF"/>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s>
  <cellStyleXfs count="11">
    <xf numFmtId="0" fontId="0" fillId="0" borderId="0"/>
    <xf numFmtId="0" fontId="5" fillId="0" borderId="0"/>
    <xf numFmtId="44" fontId="5" fillId="0" borderId="0" applyFont="0" applyFill="0" applyBorder="0" applyAlignment="0" applyProtection="0"/>
    <xf numFmtId="44" fontId="7" fillId="0" borderId="0" applyFont="0" applyFill="0" applyBorder="0" applyAlignment="0" applyProtection="0"/>
    <xf numFmtId="0" fontId="8" fillId="0" borderId="0"/>
    <xf numFmtId="44" fontId="8" fillId="0" borderId="0" applyFont="0" applyFill="0" applyBorder="0" applyAlignment="0" applyProtection="0"/>
    <xf numFmtId="0" fontId="10" fillId="0" borderId="0" applyNumberFormat="0" applyFill="0" applyBorder="0" applyAlignment="0" applyProtection="0"/>
    <xf numFmtId="0" fontId="5" fillId="0" borderId="0"/>
    <xf numFmtId="0" fontId="19" fillId="0" borderId="0"/>
    <xf numFmtId="164" fontId="5" fillId="0" borderId="0" applyFont="0" applyFill="0" applyBorder="0" applyAlignment="0" applyProtection="0"/>
    <xf numFmtId="0" fontId="54" fillId="0" borderId="0"/>
  </cellStyleXfs>
  <cellXfs count="802">
    <xf numFmtId="0" fontId="0" fillId="0" borderId="0" xfId="0"/>
    <xf numFmtId="0" fontId="19" fillId="5" borderId="0" xfId="8" applyFill="1"/>
    <xf numFmtId="0" fontId="19" fillId="6" borderId="0" xfId="8" applyFill="1"/>
    <xf numFmtId="0" fontId="19" fillId="7" borderId="0" xfId="8" applyFill="1"/>
    <xf numFmtId="0" fontId="19" fillId="5" borderId="0" xfId="8" applyFill="1" applyAlignment="1">
      <alignment horizontal="center"/>
    </xf>
    <xf numFmtId="0" fontId="19" fillId="6" borderId="0" xfId="8" applyFill="1" applyAlignment="1">
      <alignment horizontal="center"/>
    </xf>
    <xf numFmtId="0" fontId="5" fillId="6" borderId="0" xfId="8" applyFont="1" applyFill="1" applyAlignment="1">
      <alignment horizontal="center"/>
    </xf>
    <xf numFmtId="0" fontId="9" fillId="6" borderId="0" xfId="8" applyFont="1" applyFill="1"/>
    <xf numFmtId="0" fontId="19" fillId="8" borderId="8" xfId="8" applyFill="1" applyBorder="1"/>
    <xf numFmtId="0" fontId="19" fillId="8" borderId="7" xfId="8" applyFill="1" applyBorder="1"/>
    <xf numFmtId="0" fontId="19" fillId="8" borderId="6" xfId="8" applyFill="1" applyBorder="1"/>
    <xf numFmtId="0" fontId="19" fillId="8" borderId="5" xfId="8" applyFill="1" applyBorder="1"/>
    <xf numFmtId="0" fontId="19" fillId="2" borderId="0" xfId="8" applyFill="1" applyAlignment="1">
      <alignment horizontal="center"/>
    </xf>
    <xf numFmtId="0" fontId="19" fillId="8" borderId="0" xfId="8" applyFill="1"/>
    <xf numFmtId="0" fontId="9" fillId="8" borderId="0" xfId="8" applyFont="1" applyFill="1"/>
    <xf numFmtId="0" fontId="19" fillId="8" borderId="4" xfId="8" applyFill="1" applyBorder="1"/>
    <xf numFmtId="0" fontId="5" fillId="8" borderId="3" xfId="8" applyFont="1" applyFill="1" applyBorder="1" applyAlignment="1">
      <alignment horizontal="center"/>
    </xf>
    <xf numFmtId="0" fontId="19" fillId="8" borderId="3" xfId="8" applyFill="1" applyBorder="1"/>
    <xf numFmtId="0" fontId="9" fillId="8" borderId="3" xfId="8" applyFont="1" applyFill="1" applyBorder="1"/>
    <xf numFmtId="0" fontId="19" fillId="8" borderId="2" xfId="8" applyFill="1" applyBorder="1"/>
    <xf numFmtId="0" fontId="19" fillId="7" borderId="8" xfId="8" applyFill="1" applyBorder="1"/>
    <xf numFmtId="0" fontId="9" fillId="7" borderId="1" xfId="8" applyFont="1" applyFill="1" applyBorder="1"/>
    <xf numFmtId="0" fontId="19" fillId="7" borderId="1" xfId="8" applyFill="1" applyBorder="1"/>
    <xf numFmtId="0" fontId="19" fillId="7" borderId="7" xfId="8" applyFill="1" applyBorder="1"/>
    <xf numFmtId="0" fontId="19" fillId="7" borderId="6" xfId="8" applyFill="1" applyBorder="1"/>
    <xf numFmtId="0" fontId="5" fillId="2" borderId="0" xfId="8" applyFont="1" applyFill="1" applyAlignment="1">
      <alignment horizontal="left"/>
    </xf>
    <xf numFmtId="0" fontId="9" fillId="7" borderId="0" xfId="8" applyFont="1" applyFill="1"/>
    <xf numFmtId="0" fontId="19" fillId="7" borderId="5" xfId="8" applyFill="1" applyBorder="1"/>
    <xf numFmtId="0" fontId="5" fillId="6" borderId="0" xfId="8" quotePrefix="1" applyFont="1" applyFill="1"/>
    <xf numFmtId="0" fontId="5" fillId="6" borderId="0" xfId="8" applyFont="1" applyFill="1"/>
    <xf numFmtId="0" fontId="19" fillId="6" borderId="0" xfId="8" quotePrefix="1" applyFill="1"/>
    <xf numFmtId="0" fontId="5" fillId="7" borderId="0" xfId="8" applyFont="1" applyFill="1" applyAlignment="1">
      <alignment horizontal="center"/>
    </xf>
    <xf numFmtId="0" fontId="20" fillId="6" borderId="0" xfId="8" applyFont="1" applyFill="1"/>
    <xf numFmtId="0" fontId="5" fillId="2" borderId="0" xfId="8" applyFont="1" applyFill="1" applyAlignment="1">
      <alignment horizontal="center"/>
    </xf>
    <xf numFmtId="0" fontId="19" fillId="7" borderId="4" xfId="8" applyFill="1" applyBorder="1"/>
    <xf numFmtId="0" fontId="5" fillId="7" borderId="3" xfId="8" applyFont="1" applyFill="1" applyBorder="1" applyAlignment="1">
      <alignment horizontal="center"/>
    </xf>
    <xf numFmtId="0" fontId="19" fillId="7" borderId="3" xfId="8" applyFill="1" applyBorder="1"/>
    <xf numFmtId="0" fontId="9" fillId="7" borderId="3" xfId="8" applyFont="1" applyFill="1" applyBorder="1"/>
    <xf numFmtId="0" fontId="19" fillId="7" borderId="2" xfId="8" applyFill="1" applyBorder="1"/>
    <xf numFmtId="0" fontId="19" fillId="9" borderId="8" xfId="8" applyFill="1" applyBorder="1"/>
    <xf numFmtId="0" fontId="5" fillId="9" borderId="1" xfId="8" applyFont="1" applyFill="1" applyBorder="1" applyAlignment="1">
      <alignment horizontal="center"/>
    </xf>
    <xf numFmtId="0" fontId="5" fillId="9" borderId="1" xfId="8" applyFont="1" applyFill="1" applyBorder="1"/>
    <xf numFmtId="0" fontId="9" fillId="9" borderId="1" xfId="8" applyFont="1" applyFill="1" applyBorder="1"/>
    <xf numFmtId="0" fontId="19" fillId="9" borderId="7" xfId="8" applyFill="1" applyBorder="1"/>
    <xf numFmtId="0" fontId="19" fillId="9" borderId="6" xfId="8" applyFill="1" applyBorder="1"/>
    <xf numFmtId="0" fontId="19" fillId="9" borderId="0" xfId="8" applyFill="1"/>
    <xf numFmtId="0" fontId="9" fillId="9" borderId="0" xfId="8" applyFont="1" applyFill="1"/>
    <xf numFmtId="0" fontId="19" fillId="9" borderId="5" xfId="8" applyFill="1" applyBorder="1"/>
    <xf numFmtId="0" fontId="9" fillId="9" borderId="6" xfId="8" applyFont="1" applyFill="1" applyBorder="1"/>
    <xf numFmtId="0" fontId="5" fillId="9" borderId="0" xfId="8" applyFont="1" applyFill="1" applyAlignment="1">
      <alignment horizontal="center"/>
    </xf>
    <xf numFmtId="0" fontId="5" fillId="9" borderId="0" xfId="8" applyFont="1" applyFill="1"/>
    <xf numFmtId="0" fontId="21" fillId="6" borderId="0" xfId="8" applyFont="1" applyFill="1" applyAlignment="1">
      <alignment horizontal="center" vertical="center" wrapText="1"/>
    </xf>
    <xf numFmtId="0" fontId="20" fillId="6" borderId="0" xfId="8" applyFont="1" applyFill="1" applyAlignment="1">
      <alignment horizontal="left" vertical="center"/>
    </xf>
    <xf numFmtId="0" fontId="5" fillId="9" borderId="6" xfId="8" applyFont="1" applyFill="1" applyBorder="1"/>
    <xf numFmtId="0" fontId="5" fillId="6" borderId="0" xfId="8" applyFont="1" applyFill="1" applyAlignment="1">
      <alignment horizontal="left"/>
    </xf>
    <xf numFmtId="0" fontId="19" fillId="9" borderId="0" xfId="8" applyFill="1" applyAlignment="1">
      <alignment horizontal="center"/>
    </xf>
    <xf numFmtId="0" fontId="19" fillId="9" borderId="4" xfId="8" applyFill="1" applyBorder="1"/>
    <xf numFmtId="0" fontId="19" fillId="9" borderId="2" xfId="8" applyFill="1" applyBorder="1"/>
    <xf numFmtId="0" fontId="19" fillId="4" borderId="8" xfId="8" applyFill="1" applyBorder="1"/>
    <xf numFmtId="0" fontId="19" fillId="4" borderId="1" xfId="8" applyFill="1" applyBorder="1" applyAlignment="1">
      <alignment horizontal="center"/>
    </xf>
    <xf numFmtId="0" fontId="19" fillId="4" borderId="1" xfId="8" applyFill="1" applyBorder="1"/>
    <xf numFmtId="0" fontId="19" fillId="4" borderId="7" xfId="8" applyFill="1" applyBorder="1"/>
    <xf numFmtId="0" fontId="23" fillId="6" borderId="0" xfId="8" applyFont="1" applyFill="1"/>
    <xf numFmtId="0" fontId="19" fillId="4" borderId="6" xfId="8" applyFill="1" applyBorder="1"/>
    <xf numFmtId="0" fontId="5" fillId="4" borderId="0" xfId="8" applyFont="1" applyFill="1" applyAlignment="1">
      <alignment horizontal="center"/>
    </xf>
    <xf numFmtId="0" fontId="19" fillId="4" borderId="0" xfId="8" applyFill="1"/>
    <xf numFmtId="0" fontId="9" fillId="4" borderId="0" xfId="8" applyFont="1" applyFill="1"/>
    <xf numFmtId="0" fontId="19" fillId="4" borderId="5" xfId="8" applyFill="1" applyBorder="1"/>
    <xf numFmtId="0" fontId="19" fillId="4" borderId="0" xfId="8" applyFill="1" applyAlignment="1">
      <alignment horizontal="center"/>
    </xf>
    <xf numFmtId="0" fontId="5" fillId="4" borderId="6" xfId="8" applyFont="1" applyFill="1" applyBorder="1"/>
    <xf numFmtId="0" fontId="5" fillId="4" borderId="0" xfId="8" applyFont="1" applyFill="1"/>
    <xf numFmtId="0" fontId="5" fillId="6" borderId="0" xfId="8" quotePrefix="1" applyFont="1" applyFill="1" applyAlignment="1">
      <alignment horizontal="left"/>
    </xf>
    <xf numFmtId="0" fontId="19" fillId="6" borderId="0" xfId="8" applyFill="1" applyAlignment="1">
      <alignment horizontal="left"/>
    </xf>
    <xf numFmtId="14" fontId="19" fillId="2" borderId="0" xfId="8" applyNumberFormat="1" applyFill="1" applyAlignment="1">
      <alignment horizontal="center"/>
    </xf>
    <xf numFmtId="0" fontId="19" fillId="4" borderId="4" xfId="8" applyFill="1" applyBorder="1"/>
    <xf numFmtId="0" fontId="19" fillId="4" borderId="3" xfId="8" applyFill="1" applyBorder="1" applyAlignment="1">
      <alignment horizontal="center"/>
    </xf>
    <xf numFmtId="0" fontId="19" fillId="4" borderId="3" xfId="8" applyFill="1" applyBorder="1"/>
    <xf numFmtId="0" fontId="19" fillId="4" borderId="2" xfId="8" applyFill="1" applyBorder="1"/>
    <xf numFmtId="0" fontId="19" fillId="10" borderId="8" xfId="8" applyFill="1" applyBorder="1"/>
    <xf numFmtId="0" fontId="19" fillId="10" borderId="1" xfId="8" applyFill="1" applyBorder="1" applyAlignment="1">
      <alignment horizontal="center"/>
    </xf>
    <xf numFmtId="0" fontId="19" fillId="10" borderId="1" xfId="8" applyFill="1" applyBorder="1"/>
    <xf numFmtId="0" fontId="19" fillId="10" borderId="7" xfId="8" applyFill="1" applyBorder="1"/>
    <xf numFmtId="0" fontId="19" fillId="10" borderId="6" xfId="8" applyFill="1" applyBorder="1"/>
    <xf numFmtId="0" fontId="19" fillId="10" borderId="0" xfId="8" applyFill="1"/>
    <xf numFmtId="0" fontId="19" fillId="10" borderId="5" xfId="8" applyFill="1" applyBorder="1"/>
    <xf numFmtId="0" fontId="19" fillId="10" borderId="4" xfId="8" applyFill="1" applyBorder="1"/>
    <xf numFmtId="0" fontId="5" fillId="10" borderId="3" xfId="8" applyFont="1" applyFill="1" applyBorder="1" applyAlignment="1">
      <alignment horizontal="center"/>
    </xf>
    <xf numFmtId="0" fontId="19" fillId="10" borderId="3" xfId="8" applyFill="1" applyBorder="1"/>
    <xf numFmtId="0" fontId="9" fillId="10" borderId="3" xfId="8" applyFont="1" applyFill="1" applyBorder="1"/>
    <xf numFmtId="0" fontId="19" fillId="10" borderId="2" xfId="8" applyFill="1" applyBorder="1"/>
    <xf numFmtId="0" fontId="9" fillId="7" borderId="0" xfId="8" applyFont="1" applyFill="1" applyAlignment="1">
      <alignment vertical="top" wrapText="1"/>
    </xf>
    <xf numFmtId="0" fontId="5" fillId="9" borderId="8" xfId="8" applyFont="1" applyFill="1" applyBorder="1"/>
    <xf numFmtId="0" fontId="19" fillId="9" borderId="1" xfId="8" applyFill="1" applyBorder="1"/>
    <xf numFmtId="49" fontId="5" fillId="2" borderId="1" xfId="8" applyNumberFormat="1" applyFont="1" applyFill="1" applyBorder="1" applyAlignment="1">
      <alignment horizontal="center"/>
    </xf>
    <xf numFmtId="0" fontId="9" fillId="11" borderId="0" xfId="8" applyFont="1" applyFill="1"/>
    <xf numFmtId="0" fontId="20" fillId="11" borderId="0" xfId="8" applyFont="1" applyFill="1"/>
    <xf numFmtId="0" fontId="19" fillId="11" borderId="0" xfId="8" applyFill="1"/>
    <xf numFmtId="49" fontId="5" fillId="2" borderId="0" xfId="8" applyNumberFormat="1" applyFont="1" applyFill="1" applyAlignment="1">
      <alignment horizontal="center"/>
    </xf>
    <xf numFmtId="0" fontId="5" fillId="12" borderId="0" xfId="8" applyFont="1" applyFill="1" applyAlignment="1">
      <alignment horizontal="left"/>
    </xf>
    <xf numFmtId="0" fontId="5" fillId="7" borderId="0" xfId="8" applyFont="1" applyFill="1" applyAlignment="1">
      <alignment horizontal="left"/>
    </xf>
    <xf numFmtId="0" fontId="0" fillId="3" borderId="0" xfId="0" applyFill="1"/>
    <xf numFmtId="0" fontId="0" fillId="3" borderId="2" xfId="0" applyFill="1" applyBorder="1"/>
    <xf numFmtId="0" fontId="0" fillId="3" borderId="3" xfId="0" applyFill="1" applyBorder="1"/>
    <xf numFmtId="0" fontId="0" fillId="3" borderId="5" xfId="0" applyFill="1" applyBorder="1"/>
    <xf numFmtId="0" fontId="1" fillId="3" borderId="0" xfId="0" applyFont="1" applyFill="1"/>
    <xf numFmtId="0" fontId="18" fillId="13" borderId="0" xfId="0" applyFont="1" applyFill="1"/>
    <xf numFmtId="0" fontId="0" fillId="3" borderId="7" xfId="0" applyFill="1" applyBorder="1"/>
    <xf numFmtId="0" fontId="1" fillId="3" borderId="1" xfId="0" applyFont="1" applyFill="1" applyBorder="1"/>
    <xf numFmtId="0" fontId="33" fillId="3" borderId="0" xfId="0" applyFont="1" applyFill="1"/>
    <xf numFmtId="0" fontId="11" fillId="0" borderId="6" xfId="0" applyFont="1" applyBorder="1"/>
    <xf numFmtId="0" fontId="0" fillId="3" borderId="31" xfId="0" applyFill="1" applyBorder="1" applyAlignment="1">
      <alignment horizontal="right"/>
    </xf>
    <xf numFmtId="0" fontId="0" fillId="3" borderId="6" xfId="0" applyFill="1" applyBorder="1"/>
    <xf numFmtId="0" fontId="0" fillId="3" borderId="13" xfId="0" applyFill="1" applyBorder="1" applyAlignment="1">
      <alignment horizontal="right"/>
    </xf>
    <xf numFmtId="0" fontId="0" fillId="13" borderId="35" xfId="0" applyFill="1" applyBorder="1" applyAlignment="1">
      <alignment horizontal="center"/>
    </xf>
    <xf numFmtId="0" fontId="0" fillId="13" borderId="36" xfId="0" applyFill="1" applyBorder="1" applyAlignment="1">
      <alignment horizontal="center"/>
    </xf>
    <xf numFmtId="0" fontId="0" fillId="3" borderId="36" xfId="0" applyFill="1" applyBorder="1" applyAlignment="1">
      <alignment horizontal="right"/>
    </xf>
    <xf numFmtId="0" fontId="0" fillId="3" borderId="46" xfId="0" applyFill="1" applyBorder="1" applyAlignment="1">
      <alignment horizontal="right"/>
    </xf>
    <xf numFmtId="0" fontId="0" fillId="3" borderId="1" xfId="0" applyFill="1" applyBorder="1" applyAlignment="1">
      <alignment wrapText="1"/>
    </xf>
    <xf numFmtId="0" fontId="0" fillId="3" borderId="49" xfId="0" applyFill="1" applyBorder="1" applyAlignment="1">
      <alignment wrapText="1"/>
    </xf>
    <xf numFmtId="0" fontId="0" fillId="3" borderId="50" xfId="0" applyFill="1" applyBorder="1"/>
    <xf numFmtId="0" fontId="31" fillId="15" borderId="51" xfId="0" applyFont="1" applyFill="1" applyBorder="1" applyAlignment="1">
      <alignment horizontal="center" vertical="center"/>
    </xf>
    <xf numFmtId="0" fontId="35" fillId="2" borderId="51" xfId="0" applyFont="1" applyFill="1" applyBorder="1" applyAlignment="1">
      <alignment horizontal="center" vertical="center"/>
    </xf>
    <xf numFmtId="0" fontId="36" fillId="15" borderId="51" xfId="0" applyFont="1" applyFill="1" applyBorder="1" applyAlignment="1">
      <alignment horizontal="center" vertical="center"/>
    </xf>
    <xf numFmtId="0" fontId="0" fillId="3" borderId="0" xfId="0" applyFill="1" applyAlignment="1">
      <alignment horizontal="left" vertical="center"/>
    </xf>
    <xf numFmtId="0" fontId="33" fillId="3" borderId="0" xfId="0" applyFont="1" applyFill="1" applyAlignment="1">
      <alignment horizontal="left"/>
    </xf>
    <xf numFmtId="0" fontId="33" fillId="3" borderId="0" xfId="0" applyFont="1" applyFill="1" applyAlignment="1">
      <alignment horizontal="center" vertical="center"/>
    </xf>
    <xf numFmtId="0" fontId="33" fillId="3" borderId="6" xfId="0" applyFont="1" applyFill="1" applyBorder="1"/>
    <xf numFmtId="0" fontId="0" fillId="3" borderId="1" xfId="0" applyFill="1" applyBorder="1"/>
    <xf numFmtId="0" fontId="0" fillId="3" borderId="8" xfId="0" applyFill="1" applyBorder="1"/>
    <xf numFmtId="0" fontId="33" fillId="3" borderId="8" xfId="0" applyFont="1" applyFill="1" applyBorder="1"/>
    <xf numFmtId="0" fontId="42" fillId="16" borderId="3" xfId="0" applyFont="1" applyFill="1" applyBorder="1" applyAlignment="1">
      <alignment horizontal="center" vertical="center" wrapText="1"/>
    </xf>
    <xf numFmtId="3" fontId="45" fillId="16" borderId="54" xfId="0" applyNumberFormat="1" applyFont="1" applyFill="1" applyBorder="1" applyAlignment="1">
      <alignment horizontal="center" vertical="center"/>
    </xf>
    <xf numFmtId="4" fontId="45" fillId="16" borderId="59" xfId="0" applyNumberFormat="1" applyFont="1" applyFill="1" applyBorder="1" applyAlignment="1">
      <alignment horizontal="center" vertical="center"/>
    </xf>
    <xf numFmtId="4" fontId="45" fillId="16" borderId="60" xfId="0" applyNumberFormat="1" applyFont="1" applyFill="1" applyBorder="1" applyAlignment="1">
      <alignment horizontal="center" vertical="center"/>
    </xf>
    <xf numFmtId="0" fontId="0" fillId="3" borderId="61" xfId="0" applyFill="1" applyBorder="1"/>
    <xf numFmtId="0" fontId="48" fillId="16" borderId="0" xfId="0" applyFont="1" applyFill="1" applyAlignment="1">
      <alignment horizontal="center" vertical="center" wrapText="1"/>
    </xf>
    <xf numFmtId="0" fontId="48" fillId="16" borderId="6" xfId="0" applyFont="1" applyFill="1" applyBorder="1" applyAlignment="1">
      <alignment horizontal="center" vertical="center" wrapText="1"/>
    </xf>
    <xf numFmtId="0" fontId="26" fillId="3" borderId="0" xfId="0" applyFont="1" applyFill="1"/>
    <xf numFmtId="0" fontId="26" fillId="3" borderId="0" xfId="3" applyNumberFormat="1" applyFont="1" applyFill="1" applyBorder="1" applyAlignment="1">
      <alignment horizontal="center" vertical="center"/>
    </xf>
    <xf numFmtId="0" fontId="26" fillId="3" borderId="0" xfId="0" applyFont="1" applyFill="1" applyAlignment="1">
      <alignment horizontal="center" vertical="center"/>
    </xf>
    <xf numFmtId="0" fontId="26" fillId="3" borderId="6" xfId="0" applyFont="1" applyFill="1" applyBorder="1"/>
    <xf numFmtId="0" fontId="50" fillId="16" borderId="51" xfId="0" applyFont="1" applyFill="1" applyBorder="1" applyAlignment="1">
      <alignment horizontal="center" vertical="center" wrapText="1"/>
    </xf>
    <xf numFmtId="0" fontId="50" fillId="16" borderId="53" xfId="0" applyFont="1" applyFill="1" applyBorder="1" applyAlignment="1">
      <alignment horizontal="center" vertical="center" wrapText="1"/>
    </xf>
    <xf numFmtId="0" fontId="51" fillId="16" borderId="7" xfId="0" applyFont="1" applyFill="1" applyBorder="1" applyAlignment="1">
      <alignment horizontal="center" vertical="center" wrapText="1"/>
    </xf>
    <xf numFmtId="0" fontId="50" fillId="0" borderId="62" xfId="0" applyFont="1" applyBorder="1" applyAlignment="1">
      <alignment horizontal="center" vertical="center" wrapText="1"/>
    </xf>
    <xf numFmtId="3" fontId="52" fillId="16" borderId="64" xfId="0" applyNumberFormat="1" applyFont="1" applyFill="1" applyBorder="1" applyAlignment="1">
      <alignment horizontal="center" vertical="center"/>
    </xf>
    <xf numFmtId="4" fontId="52" fillId="0" borderId="65" xfId="0" applyNumberFormat="1" applyFont="1" applyBorder="1" applyAlignment="1">
      <alignment horizontal="right" vertical="center"/>
    </xf>
    <xf numFmtId="3" fontId="52" fillId="16" borderId="65" xfId="0" applyNumberFormat="1" applyFont="1" applyFill="1" applyBorder="1" applyAlignment="1">
      <alignment horizontal="right" vertical="center"/>
    </xf>
    <xf numFmtId="2" fontId="52" fillId="16" borderId="66" xfId="0" applyNumberFormat="1" applyFont="1" applyFill="1" applyBorder="1" applyAlignment="1">
      <alignment horizontal="center" vertical="center"/>
    </xf>
    <xf numFmtId="0" fontId="42" fillId="3" borderId="67" xfId="0" applyFont="1" applyFill="1" applyBorder="1" applyAlignment="1">
      <alignment vertical="center"/>
    </xf>
    <xf numFmtId="0" fontId="0" fillId="3" borderId="3" xfId="0" applyFill="1" applyBorder="1" applyAlignment="1">
      <alignment wrapText="1"/>
    </xf>
    <xf numFmtId="0" fontId="0" fillId="3" borderId="0" xfId="0" applyFill="1" applyAlignment="1">
      <alignment vertical="center"/>
    </xf>
    <xf numFmtId="0" fontId="56" fillId="3" borderId="5" xfId="0" applyFont="1" applyFill="1" applyBorder="1" applyAlignment="1">
      <alignment horizontal="center" vertical="center"/>
    </xf>
    <xf numFmtId="0" fontId="56" fillId="3" borderId="0" xfId="0" applyFont="1" applyFill="1" applyAlignment="1">
      <alignment horizontal="center" vertical="center"/>
    </xf>
    <xf numFmtId="0" fontId="56" fillId="3" borderId="6" xfId="0" applyFont="1" applyFill="1" applyBorder="1" applyAlignment="1">
      <alignment horizontal="center" vertical="center"/>
    </xf>
    <xf numFmtId="0" fontId="9" fillId="3" borderId="5" xfId="0" applyFont="1" applyFill="1" applyBorder="1" applyAlignment="1">
      <alignment horizontal="left" vertical="center"/>
    </xf>
    <xf numFmtId="0" fontId="0" fillId="3" borderId="6" xfId="0" applyFill="1" applyBorder="1" applyAlignment="1">
      <alignment vertical="center"/>
    </xf>
    <xf numFmtId="0" fontId="0" fillId="3" borderId="5" xfId="0" applyFill="1" applyBorder="1" applyAlignment="1">
      <alignment vertical="center"/>
    </xf>
    <xf numFmtId="0" fontId="0" fillId="3" borderId="7" xfId="0" applyFill="1" applyBorder="1" applyAlignment="1">
      <alignment vertical="center"/>
    </xf>
    <xf numFmtId="0" fontId="0" fillId="3" borderId="1" xfId="0" applyFill="1" applyBorder="1" applyAlignment="1">
      <alignment vertical="center"/>
    </xf>
    <xf numFmtId="0" fontId="0" fillId="3" borderId="8" xfId="0" applyFill="1" applyBorder="1" applyAlignment="1">
      <alignment vertical="center"/>
    </xf>
    <xf numFmtId="0" fontId="0" fillId="3" borderId="5" xfId="0" applyFill="1" applyBorder="1" applyAlignment="1">
      <alignment horizontal="left" vertical="center"/>
    </xf>
    <xf numFmtId="0" fontId="0" fillId="3" borderId="6" xfId="0" applyFill="1" applyBorder="1" applyAlignment="1">
      <alignment horizontal="left" vertical="center"/>
    </xf>
    <xf numFmtId="0" fontId="0" fillId="3" borderId="7" xfId="0" applyFill="1" applyBorder="1" applyAlignment="1">
      <alignment horizontal="left" vertical="center"/>
    </xf>
    <xf numFmtId="0" fontId="0" fillId="3" borderId="1" xfId="0" applyFill="1" applyBorder="1" applyAlignment="1">
      <alignment horizontal="left" vertical="center"/>
    </xf>
    <xf numFmtId="0" fontId="0" fillId="3" borderId="1" xfId="0" applyFill="1" applyBorder="1" applyAlignment="1">
      <alignment horizontal="center" vertical="center"/>
    </xf>
    <xf numFmtId="0" fontId="0" fillId="3" borderId="8" xfId="0" applyFill="1" applyBorder="1" applyAlignment="1">
      <alignment horizontal="left" vertical="center"/>
    </xf>
    <xf numFmtId="0" fontId="11" fillId="3" borderId="7" xfId="0" applyFont="1" applyFill="1" applyBorder="1" applyAlignment="1">
      <alignment vertical="center"/>
    </xf>
    <xf numFmtId="0" fontId="5" fillId="3" borderId="1" xfId="0" applyFont="1" applyFill="1" applyBorder="1" applyAlignment="1">
      <alignment horizontal="left" vertical="center" wrapText="1"/>
    </xf>
    <xf numFmtId="0" fontId="5" fillId="3" borderId="8" xfId="0" applyFont="1" applyFill="1" applyBorder="1" applyAlignment="1">
      <alignment horizontal="left" vertical="center" wrapText="1"/>
    </xf>
    <xf numFmtId="0" fontId="9" fillId="3" borderId="5" xfId="0" applyFont="1" applyFill="1" applyBorder="1" applyAlignment="1">
      <alignment vertical="center"/>
    </xf>
    <xf numFmtId="0" fontId="23" fillId="3" borderId="0" xfId="0" applyFont="1" applyFill="1" applyAlignment="1">
      <alignment horizontal="center" vertical="center"/>
    </xf>
    <xf numFmtId="0" fontId="23" fillId="3" borderId="6" xfId="0" applyFont="1" applyFill="1" applyBorder="1" applyAlignment="1">
      <alignment horizontal="center" vertical="center"/>
    </xf>
    <xf numFmtId="0" fontId="0" fillId="3" borderId="5" xfId="0" applyFill="1" applyBorder="1" applyAlignment="1">
      <alignment horizontal="left" vertical="top" wrapText="1"/>
    </xf>
    <xf numFmtId="0" fontId="0" fillId="3" borderId="0" xfId="0" applyFill="1" applyAlignment="1">
      <alignment horizontal="left" vertical="top" wrapText="1"/>
    </xf>
    <xf numFmtId="0" fontId="0" fillId="3" borderId="6" xfId="0" applyFill="1" applyBorder="1" applyAlignment="1">
      <alignment horizontal="left" vertical="top" wrapText="1"/>
    </xf>
    <xf numFmtId="0" fontId="11" fillId="3" borderId="5" xfId="0" applyFont="1" applyFill="1" applyBorder="1" applyAlignment="1">
      <alignment horizontal="left" vertical="center"/>
    </xf>
    <xf numFmtId="0" fontId="11" fillId="3" borderId="0" xfId="0" applyFont="1" applyFill="1" applyAlignment="1">
      <alignment horizontal="left" vertical="center"/>
    </xf>
    <xf numFmtId="0" fontId="11" fillId="3" borderId="6" xfId="0" applyFont="1" applyFill="1" applyBorder="1" applyAlignment="1">
      <alignment horizontal="left" vertical="center"/>
    </xf>
    <xf numFmtId="0" fontId="10" fillId="3" borderId="5" xfId="6" applyFill="1" applyBorder="1" applyAlignment="1">
      <alignment vertical="center"/>
    </xf>
    <xf numFmtId="0" fontId="11" fillId="3" borderId="0" xfId="0" applyFont="1" applyFill="1" applyAlignment="1">
      <alignment vertical="center"/>
    </xf>
    <xf numFmtId="0" fontId="11" fillId="3" borderId="6" xfId="0" applyFont="1" applyFill="1" applyBorder="1" applyAlignment="1">
      <alignment vertical="center"/>
    </xf>
    <xf numFmtId="0" fontId="10" fillId="3" borderId="5" xfId="6" applyFill="1" applyBorder="1" applyAlignment="1">
      <alignment horizontal="center" vertical="center"/>
    </xf>
    <xf numFmtId="0" fontId="10" fillId="3" borderId="0" xfId="6" applyFill="1" applyBorder="1" applyAlignment="1">
      <alignment horizontal="center" vertical="center"/>
    </xf>
    <xf numFmtId="0" fontId="10" fillId="3" borderId="6" xfId="6" applyFill="1" applyBorder="1" applyAlignment="1">
      <alignment horizontal="center" vertical="center"/>
    </xf>
    <xf numFmtId="0" fontId="31" fillId="3" borderId="5" xfId="0" applyFont="1" applyFill="1" applyBorder="1" applyAlignment="1">
      <alignment vertical="center"/>
    </xf>
    <xf numFmtId="49" fontId="31" fillId="3" borderId="5" xfId="0" applyNumberFormat="1" applyFont="1" applyFill="1" applyBorder="1" applyAlignment="1">
      <alignment horizontal="left" vertical="center"/>
    </xf>
    <xf numFmtId="49" fontId="31" fillId="3" borderId="0" xfId="0" applyNumberFormat="1" applyFont="1" applyFill="1" applyAlignment="1">
      <alignment horizontal="left" vertical="center"/>
    </xf>
    <xf numFmtId="49" fontId="31" fillId="3" borderId="6" xfId="0" applyNumberFormat="1" applyFont="1" applyFill="1" applyBorder="1" applyAlignment="1">
      <alignment horizontal="left" vertical="center"/>
    </xf>
    <xf numFmtId="49" fontId="11" fillId="3" borderId="5" xfId="0" applyNumberFormat="1" applyFont="1" applyFill="1" applyBorder="1" applyAlignment="1">
      <alignment horizontal="left" vertical="center" wrapText="1"/>
    </xf>
    <xf numFmtId="49" fontId="11" fillId="3" borderId="0" xfId="0" applyNumberFormat="1" applyFont="1" applyFill="1" applyAlignment="1">
      <alignment horizontal="left" vertical="center" wrapText="1"/>
    </xf>
    <xf numFmtId="49" fontId="11" fillId="3" borderId="6" xfId="0" applyNumberFormat="1" applyFont="1" applyFill="1" applyBorder="1" applyAlignment="1">
      <alignment horizontal="left" vertical="center" wrapText="1"/>
    </xf>
    <xf numFmtId="0" fontId="31" fillId="3" borderId="5" xfId="0" applyFont="1" applyFill="1" applyBorder="1" applyAlignment="1">
      <alignment horizontal="left" vertical="top" wrapText="1"/>
    </xf>
    <xf numFmtId="0" fontId="31" fillId="3" borderId="0" xfId="0" applyFont="1" applyFill="1" applyAlignment="1">
      <alignment horizontal="left" vertical="top" wrapText="1"/>
    </xf>
    <xf numFmtId="0" fontId="31" fillId="3" borderId="6" xfId="0" applyFont="1" applyFill="1" applyBorder="1" applyAlignment="1">
      <alignment horizontal="left" vertical="top" wrapText="1"/>
    </xf>
    <xf numFmtId="0" fontId="61" fillId="3" borderId="5" xfId="0" applyFont="1" applyFill="1" applyBorder="1" applyAlignment="1">
      <alignment horizontal="left" vertical="center" wrapText="1"/>
    </xf>
    <xf numFmtId="0" fontId="31" fillId="3" borderId="0" xfId="0" applyFont="1" applyFill="1" applyAlignment="1">
      <alignment horizontal="left" vertical="center" wrapText="1"/>
    </xf>
    <xf numFmtId="0" fontId="31" fillId="3" borderId="6" xfId="0" applyFont="1" applyFill="1" applyBorder="1" applyAlignment="1">
      <alignment horizontal="left" vertical="center" wrapText="1"/>
    </xf>
    <xf numFmtId="0" fontId="61" fillId="3" borderId="0" xfId="0" applyFont="1" applyFill="1" applyAlignment="1">
      <alignment horizontal="left" vertical="center" wrapText="1"/>
    </xf>
    <xf numFmtId="0" fontId="61" fillId="3" borderId="6" xfId="0" applyFont="1" applyFill="1" applyBorder="1" applyAlignment="1">
      <alignment horizontal="left" vertical="center" wrapText="1"/>
    </xf>
    <xf numFmtId="49" fontId="61" fillId="3" borderId="5" xfId="0" applyNumberFormat="1" applyFont="1" applyFill="1" applyBorder="1" applyAlignment="1">
      <alignment horizontal="left" vertical="center" wrapText="1"/>
    </xf>
    <xf numFmtId="49" fontId="61" fillId="3" borderId="0" xfId="0" applyNumberFormat="1" applyFont="1" applyFill="1" applyAlignment="1">
      <alignment horizontal="left" vertical="center" wrapText="1"/>
    </xf>
    <xf numFmtId="49" fontId="61" fillId="3" borderId="6" xfId="0" applyNumberFormat="1" applyFont="1" applyFill="1" applyBorder="1" applyAlignment="1">
      <alignment horizontal="left" vertical="center" wrapText="1"/>
    </xf>
    <xf numFmtId="49" fontId="0" fillId="3" borderId="0" xfId="0" applyNumberFormat="1" applyFill="1" applyAlignment="1">
      <alignment horizontal="left" vertical="center"/>
    </xf>
    <xf numFmtId="49" fontId="0" fillId="3" borderId="6" xfId="0" applyNumberFormat="1" applyFill="1" applyBorder="1" applyAlignment="1">
      <alignment horizontal="left" vertical="center"/>
    </xf>
    <xf numFmtId="49" fontId="0" fillId="3" borderId="0" xfId="0" applyNumberFormat="1" applyFill="1"/>
    <xf numFmtId="49" fontId="0" fillId="13" borderId="0" xfId="0" applyNumberFormat="1" applyFill="1"/>
    <xf numFmtId="49" fontId="0" fillId="0" borderId="10" xfId="0" applyNumberFormat="1" applyBorder="1"/>
    <xf numFmtId="0" fontId="64" fillId="3" borderId="0" xfId="10" applyFont="1" applyFill="1" applyAlignment="1">
      <alignment horizontal="center" vertical="center" wrapText="1"/>
    </xf>
    <xf numFmtId="0" fontId="0" fillId="3" borderId="0" xfId="0" applyFill="1" applyAlignment="1">
      <alignment horizontal="center" vertical="center" wrapText="1"/>
    </xf>
    <xf numFmtId="49" fontId="0" fillId="3" borderId="10" xfId="0" applyNumberFormat="1" applyFill="1" applyBorder="1"/>
    <xf numFmtId="49" fontId="0" fillId="11" borderId="10" xfId="0" applyNumberFormat="1" applyFill="1" applyBorder="1"/>
    <xf numFmtId="0" fontId="0" fillId="11" borderId="0" xfId="0" applyFill="1"/>
    <xf numFmtId="0" fontId="64" fillId="11" borderId="0" xfId="10" applyFont="1" applyFill="1" applyAlignment="1">
      <alignment horizontal="center" vertical="center" wrapText="1"/>
    </xf>
    <xf numFmtId="0" fontId="0" fillId="11" borderId="0" xfId="0" applyFill="1" applyAlignment="1">
      <alignment horizontal="center" vertical="center" wrapText="1"/>
    </xf>
    <xf numFmtId="0" fontId="5" fillId="3" borderId="0" xfId="0" applyFont="1" applyFill="1" applyAlignment="1">
      <alignment horizontal="left"/>
    </xf>
    <xf numFmtId="0" fontId="11" fillId="3" borderId="0" xfId="0" applyFont="1" applyFill="1"/>
    <xf numFmtId="0" fontId="5" fillId="0" borderId="0" xfId="0" applyFont="1"/>
    <xf numFmtId="0" fontId="5" fillId="3" borderId="0" xfId="0" applyFont="1" applyFill="1"/>
    <xf numFmtId="0" fontId="9" fillId="3" borderId="0" xfId="0" applyFont="1" applyFill="1" applyAlignment="1">
      <alignment wrapText="1"/>
    </xf>
    <xf numFmtId="49" fontId="0" fillId="11" borderId="10" xfId="0" applyNumberFormat="1" applyFill="1" applyBorder="1" applyAlignment="1">
      <alignment horizontal="left" vertical="top"/>
    </xf>
    <xf numFmtId="0" fontId="5" fillId="3" borderId="0" xfId="0" applyFont="1" applyFill="1" applyAlignment="1">
      <alignment wrapText="1"/>
    </xf>
    <xf numFmtId="49" fontId="65" fillId="3" borderId="0" xfId="0" applyNumberFormat="1" applyFont="1" applyFill="1"/>
    <xf numFmtId="0" fontId="0" fillId="3" borderId="0" xfId="0" applyFill="1" applyAlignment="1">
      <alignment horizontal="left" vertical="top"/>
    </xf>
    <xf numFmtId="0" fontId="0" fillId="3" borderId="0" xfId="0" applyFill="1" applyAlignment="1">
      <alignment wrapText="1"/>
    </xf>
    <xf numFmtId="0" fontId="11" fillId="3" borderId="0" xfId="0" applyFont="1" applyFill="1" applyAlignment="1">
      <alignment wrapText="1"/>
    </xf>
    <xf numFmtId="0" fontId="0" fillId="3" borderId="51" xfId="0" applyFill="1" applyBorder="1" applyAlignment="1">
      <alignment horizontal="center" vertical="center" wrapText="1"/>
    </xf>
    <xf numFmtId="0" fontId="0" fillId="18" borderId="47" xfId="0" applyFill="1" applyBorder="1" applyAlignment="1">
      <alignment horizontal="center" vertical="center" wrapText="1"/>
    </xf>
    <xf numFmtId="0" fontId="0" fillId="18" borderId="51" xfId="0" applyFill="1" applyBorder="1" applyAlignment="1">
      <alignment horizontal="center" vertical="center" wrapText="1"/>
    </xf>
    <xf numFmtId="49" fontId="0" fillId="18" borderId="51" xfId="0" applyNumberFormat="1" applyFill="1" applyBorder="1" applyAlignment="1">
      <alignment horizontal="center" vertical="center" wrapText="1"/>
    </xf>
    <xf numFmtId="49" fontId="11" fillId="3" borderId="0" xfId="0" applyNumberFormat="1" applyFont="1" applyFill="1"/>
    <xf numFmtId="0" fontId="31" fillId="15" borderId="37" xfId="0" applyFont="1" applyFill="1" applyBorder="1" applyAlignment="1">
      <alignment horizontal="left" vertical="center"/>
    </xf>
    <xf numFmtId="0" fontId="31" fillId="3" borderId="7" xfId="0" applyFont="1" applyFill="1" applyBorder="1"/>
    <xf numFmtId="0" fontId="31" fillId="3" borderId="1" xfId="0" applyFont="1" applyFill="1" applyBorder="1" applyAlignment="1">
      <alignment wrapText="1"/>
    </xf>
    <xf numFmtId="0" fontId="33" fillId="3" borderId="1" xfId="0" applyFont="1" applyFill="1" applyBorder="1"/>
    <xf numFmtId="0" fontId="39" fillId="3" borderId="3" xfId="0" applyFont="1" applyFill="1" applyBorder="1"/>
    <xf numFmtId="0" fontId="39" fillId="3" borderId="4" xfId="0" applyFont="1" applyFill="1" applyBorder="1"/>
    <xf numFmtId="0" fontId="33" fillId="3" borderId="10" xfId="0" applyFont="1" applyFill="1" applyBorder="1" applyAlignment="1">
      <alignment horizontal="left"/>
    </xf>
    <xf numFmtId="168" fontId="33" fillId="13" borderId="10" xfId="3" applyNumberFormat="1" applyFont="1" applyFill="1" applyBorder="1" applyAlignment="1">
      <alignment horizontal="center"/>
    </xf>
    <xf numFmtId="168" fontId="33" fillId="13" borderId="71" xfId="3" applyNumberFormat="1" applyFont="1" applyFill="1" applyBorder="1" applyAlignment="1">
      <alignment horizontal="center"/>
    </xf>
    <xf numFmtId="0" fontId="0" fillId="0" borderId="1" xfId="0" applyBorder="1"/>
    <xf numFmtId="0" fontId="0" fillId="3" borderId="31" xfId="0" applyFill="1" applyBorder="1" applyAlignment="1">
      <alignment horizontal="right" vertical="top"/>
    </xf>
    <xf numFmtId="0" fontId="0" fillId="14" borderId="0" xfId="0" applyFill="1" applyAlignment="1">
      <alignment horizontal="left"/>
    </xf>
    <xf numFmtId="0" fontId="0" fillId="14" borderId="6" xfId="0" applyFill="1" applyBorder="1" applyAlignment="1">
      <alignment horizontal="left"/>
    </xf>
    <xf numFmtId="49" fontId="0" fillId="14" borderId="0" xfId="0" quotePrefix="1" applyNumberFormat="1" applyFill="1" applyAlignment="1">
      <alignment horizontal="left"/>
    </xf>
    <xf numFmtId="49" fontId="0" fillId="14" borderId="0" xfId="0" applyNumberFormat="1" applyFill="1" applyAlignment="1">
      <alignment horizontal="left"/>
    </xf>
    <xf numFmtId="49" fontId="0" fillId="14" borderId="6" xfId="0" applyNumberFormat="1" applyFill="1" applyBorder="1" applyAlignment="1">
      <alignment horizontal="left"/>
    </xf>
    <xf numFmtId="0" fontId="0" fillId="14" borderId="1" xfId="0" applyFill="1" applyBorder="1" applyAlignment="1">
      <alignment horizontal="left"/>
    </xf>
    <xf numFmtId="0" fontId="0" fillId="14" borderId="8" xfId="0" applyFill="1" applyBorder="1" applyAlignment="1">
      <alignment horizontal="left"/>
    </xf>
    <xf numFmtId="164" fontId="15" fillId="2" borderId="80" xfId="3" applyNumberFormat="1" applyFont="1" applyFill="1" applyBorder="1" applyAlignment="1" applyProtection="1">
      <alignment vertical="center"/>
    </xf>
    <xf numFmtId="164" fontId="15" fillId="13" borderId="80" xfId="3" applyNumberFormat="1" applyFont="1" applyFill="1" applyBorder="1" applyAlignment="1" applyProtection="1">
      <alignment vertical="center"/>
    </xf>
    <xf numFmtId="0" fontId="0" fillId="0" borderId="51" xfId="0" applyBorder="1" applyAlignment="1">
      <alignment horizontal="right"/>
    </xf>
    <xf numFmtId="0" fontId="0" fillId="0" borderId="48" xfId="0" applyBorder="1" applyAlignment="1">
      <alignment horizontal="right"/>
    </xf>
    <xf numFmtId="3" fontId="45" fillId="16" borderId="59" xfId="0" applyNumberFormat="1" applyFont="1" applyFill="1" applyBorder="1" applyAlignment="1">
      <alignment horizontal="center" vertical="center"/>
    </xf>
    <xf numFmtId="0" fontId="0" fillId="3" borderId="0" xfId="0" applyFill="1" applyAlignment="1">
      <alignment horizontal="center"/>
    </xf>
    <xf numFmtId="0" fontId="0" fillId="3" borderId="6" xfId="0" applyFill="1" applyBorder="1" applyAlignment="1">
      <alignment horizontal="center"/>
    </xf>
    <xf numFmtId="0" fontId="0" fillId="3" borderId="90" xfId="0" applyFill="1" applyBorder="1" applyAlignment="1">
      <alignment horizontal="left" vertical="center"/>
    </xf>
    <xf numFmtId="0" fontId="0" fillId="3" borderId="91" xfId="0" applyFill="1" applyBorder="1" applyAlignment="1">
      <alignment horizontal="left" vertical="center"/>
    </xf>
    <xf numFmtId="0" fontId="3" fillId="3" borderId="91" xfId="0" applyFont="1" applyFill="1" applyBorder="1" applyAlignment="1">
      <alignment horizontal="left" vertical="center" wrapText="1"/>
    </xf>
    <xf numFmtId="0" fontId="0" fillId="3" borderId="88" xfId="0" applyFill="1" applyBorder="1" applyAlignment="1">
      <alignment horizontal="left" vertical="center"/>
    </xf>
    <xf numFmtId="165" fontId="4" fillId="4" borderId="48" xfId="0" applyNumberFormat="1" applyFont="1" applyFill="1" applyBorder="1" applyAlignment="1" applyProtection="1">
      <alignment horizontal="left" vertical="center"/>
      <protection locked="0"/>
    </xf>
    <xf numFmtId="0" fontId="4" fillId="4" borderId="15" xfId="0" applyFont="1" applyFill="1" applyBorder="1" applyAlignment="1" applyProtection="1">
      <alignment horizontal="center" vertical="center"/>
      <protection locked="0"/>
    </xf>
    <xf numFmtId="0" fontId="4" fillId="20" borderId="15" xfId="0" applyFont="1" applyFill="1" applyBorder="1" applyAlignment="1" applyProtection="1">
      <alignment horizontal="center" vertical="center"/>
      <protection locked="0"/>
    </xf>
    <xf numFmtId="0" fontId="4" fillId="4" borderId="83" xfId="0" applyFont="1" applyFill="1" applyBorder="1" applyAlignment="1" applyProtection="1">
      <alignment horizontal="center" vertical="center"/>
      <protection locked="0"/>
    </xf>
    <xf numFmtId="165" fontId="3" fillId="0" borderId="3" xfId="0" applyNumberFormat="1" applyFont="1" applyBorder="1" applyAlignment="1" applyProtection="1">
      <alignment horizontal="center" vertical="center"/>
      <protection locked="0"/>
    </xf>
    <xf numFmtId="0" fontId="3" fillId="0" borderId="0" xfId="0" applyFont="1" applyAlignment="1">
      <alignment vertical="center"/>
    </xf>
    <xf numFmtId="0" fontId="0" fillId="0" borderId="0" xfId="0" applyAlignment="1">
      <alignment vertical="center"/>
    </xf>
    <xf numFmtId="0" fontId="70" fillId="0" borderId="0" xfId="0" applyFont="1" applyAlignment="1">
      <alignment vertical="center"/>
    </xf>
    <xf numFmtId="0" fontId="73" fillId="0" borderId="0" xfId="0" applyFont="1" applyAlignment="1">
      <alignment vertical="center"/>
    </xf>
    <xf numFmtId="0" fontId="3" fillId="0" borderId="1" xfId="0" applyFont="1" applyBorder="1" applyAlignment="1">
      <alignment vertical="center"/>
    </xf>
    <xf numFmtId="0" fontId="3" fillId="0" borderId="47" xfId="0" applyFont="1" applyBorder="1" applyAlignment="1">
      <alignment vertical="center"/>
    </xf>
    <xf numFmtId="0" fontId="4" fillId="0" borderId="52" xfId="0" applyFont="1" applyBorder="1" applyAlignment="1">
      <alignment horizontal="right" vertical="center"/>
    </xf>
    <xf numFmtId="0" fontId="4" fillId="0" borderId="2" xfId="0" applyFont="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15" fillId="2" borderId="5" xfId="0" applyFont="1" applyFill="1" applyBorder="1" applyAlignment="1">
      <alignment horizontal="right" vertical="center"/>
    </xf>
    <xf numFmtId="0" fontId="15" fillId="2" borderId="87" xfId="0" applyFont="1" applyFill="1" applyBorder="1" applyAlignment="1">
      <alignment horizontal="right" vertical="center"/>
    </xf>
    <xf numFmtId="0" fontId="15" fillId="13" borderId="5" xfId="0" applyFont="1" applyFill="1" applyBorder="1" applyAlignment="1">
      <alignment horizontal="right" vertical="center"/>
    </xf>
    <xf numFmtId="0" fontId="15" fillId="13" borderId="87" xfId="0" applyFont="1" applyFill="1" applyBorder="1" applyAlignment="1">
      <alignment horizontal="right" vertical="center"/>
    </xf>
    <xf numFmtId="0" fontId="0" fillId="0" borderId="5" xfId="0" applyBorder="1" applyAlignment="1">
      <alignment vertical="center"/>
    </xf>
    <xf numFmtId="49" fontId="67" fillId="3" borderId="6" xfId="0" quotePrefix="1" applyNumberFormat="1" applyFont="1" applyFill="1" applyBorder="1" applyAlignment="1">
      <alignment vertical="center" wrapText="1"/>
    </xf>
    <xf numFmtId="49" fontId="67" fillId="3" borderId="5" xfId="0" quotePrefix="1" applyNumberFormat="1" applyFont="1" applyFill="1" applyBorder="1" applyAlignment="1">
      <alignment vertical="center" wrapText="1"/>
    </xf>
    <xf numFmtId="49" fontId="3" fillId="0" borderId="4" xfId="0" applyNumberFormat="1"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horizontal="right" vertical="center"/>
    </xf>
    <xf numFmtId="49" fontId="3" fillId="0" borderId="3" xfId="0" applyNumberFormat="1" applyFont="1" applyBorder="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49" fontId="3" fillId="0" borderId="6" xfId="0" applyNumberFormat="1" applyFont="1" applyBorder="1" applyAlignment="1">
      <alignment vertical="center"/>
    </xf>
    <xf numFmtId="0" fontId="3" fillId="0" borderId="0" xfId="0" applyFont="1"/>
    <xf numFmtId="0" fontId="15" fillId="0" borderId="0" xfId="0" applyFont="1" applyAlignment="1">
      <alignment horizontal="right" vertical="center"/>
    </xf>
    <xf numFmtId="0" fontId="3" fillId="0" borderId="0" xfId="0" applyFont="1" applyAlignment="1">
      <alignment horizontal="center"/>
    </xf>
    <xf numFmtId="0" fontId="66" fillId="0" borderId="1" xfId="0" applyFont="1" applyBorder="1" applyAlignment="1">
      <alignment horizontal="right" vertical="center"/>
    </xf>
    <xf numFmtId="0" fontId="3" fillId="0" borderId="8" xfId="0" applyFont="1"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0" fillId="0" borderId="8" xfId="0" applyBorder="1" applyAlignment="1">
      <alignment vertical="center"/>
    </xf>
    <xf numFmtId="0" fontId="3" fillId="0" borderId="1" xfId="0" applyFont="1" applyBorder="1" applyAlignment="1">
      <alignment horizontal="right" vertical="center"/>
    </xf>
    <xf numFmtId="0" fontId="15" fillId="0" borderId="1" xfId="0" applyFont="1" applyBorder="1" applyAlignment="1">
      <alignment horizontal="right" vertical="center"/>
    </xf>
    <xf numFmtId="0" fontId="3" fillId="0" borderId="1" xfId="0" applyFont="1" applyBorder="1" applyAlignment="1">
      <alignment horizontal="center" vertical="center"/>
    </xf>
    <xf numFmtId="0" fontId="15" fillId="0" borderId="1" xfId="0" applyFont="1" applyBorder="1" applyAlignment="1">
      <alignment vertical="center"/>
    </xf>
    <xf numFmtId="0" fontId="4" fillId="0" borderId="10" xfId="0" applyFont="1" applyBorder="1" applyAlignment="1">
      <alignment horizontal="center" vertical="center"/>
    </xf>
    <xf numFmtId="0" fontId="15" fillId="2" borderId="76" xfId="0" applyFont="1" applyFill="1" applyBorder="1" applyAlignment="1">
      <alignment vertical="center"/>
    </xf>
    <xf numFmtId="0" fontId="15" fillId="2" borderId="9" xfId="0" quotePrefix="1" applyFont="1" applyFill="1" applyBorder="1" applyAlignment="1">
      <alignment horizontal="center" vertical="center"/>
    </xf>
    <xf numFmtId="0" fontId="15" fillId="2" borderId="80" xfId="0" applyFont="1" applyFill="1" applyBorder="1" applyAlignment="1">
      <alignment horizontal="center" vertical="center"/>
    </xf>
    <xf numFmtId="0" fontId="15" fillId="2" borderId="14" xfId="0" applyFont="1" applyFill="1" applyBorder="1" applyAlignment="1">
      <alignment horizontal="center" vertical="center"/>
    </xf>
    <xf numFmtId="1" fontId="15" fillId="2" borderId="76" xfId="0" applyNumberFormat="1" applyFont="1" applyFill="1" applyBorder="1" applyAlignment="1">
      <alignment horizontal="center" vertical="center"/>
    </xf>
    <xf numFmtId="0" fontId="15" fillId="13" borderId="77" xfId="0" applyFont="1" applyFill="1" applyBorder="1" applyAlignment="1">
      <alignment vertical="center"/>
    </xf>
    <xf numFmtId="0" fontId="15" fillId="13" borderId="9" xfId="0" quotePrefix="1" applyFont="1" applyFill="1" applyBorder="1" applyAlignment="1">
      <alignment horizontal="center" vertical="center"/>
    </xf>
    <xf numFmtId="0" fontId="15" fillId="13" borderId="80" xfId="0" applyFont="1" applyFill="1" applyBorder="1" applyAlignment="1">
      <alignment horizontal="center" vertical="center"/>
    </xf>
    <xf numFmtId="0" fontId="15" fillId="13" borderId="14" xfId="0" applyFont="1" applyFill="1" applyBorder="1" applyAlignment="1">
      <alignment horizontal="center" vertical="center"/>
    </xf>
    <xf numFmtId="1" fontId="15" fillId="13" borderId="77" xfId="0" applyNumberFormat="1" applyFont="1" applyFill="1" applyBorder="1" applyAlignment="1">
      <alignment horizontal="center" vertical="center"/>
    </xf>
    <xf numFmtId="0" fontId="15" fillId="2" borderId="77" xfId="0" applyFont="1" applyFill="1" applyBorder="1" applyAlignment="1">
      <alignment vertical="center"/>
    </xf>
    <xf numFmtId="1" fontId="15" fillId="2" borderId="77" xfId="0" applyNumberFormat="1" applyFont="1" applyFill="1" applyBorder="1" applyAlignment="1">
      <alignment horizontal="center" vertical="center"/>
    </xf>
    <xf numFmtId="0" fontId="15" fillId="2" borderId="84" xfId="0" applyFont="1" applyFill="1" applyBorder="1" applyAlignment="1">
      <alignment vertical="center"/>
    </xf>
    <xf numFmtId="0" fontId="15" fillId="2" borderId="84" xfId="0" applyFont="1" applyFill="1" applyBorder="1" applyAlignment="1">
      <alignment horizontal="center" vertical="center"/>
    </xf>
    <xf numFmtId="1" fontId="15" fillId="2" borderId="84" xfId="0" applyNumberFormat="1" applyFont="1" applyFill="1" applyBorder="1" applyAlignment="1">
      <alignment horizontal="center" vertical="center"/>
    </xf>
    <xf numFmtId="0" fontId="0" fillId="0" borderId="2" xfId="0" applyBorder="1" applyAlignment="1">
      <alignment vertical="center"/>
    </xf>
    <xf numFmtId="0" fontId="0" fillId="0" borderId="0" xfId="0" applyAlignment="1" applyProtection="1">
      <alignment horizontal="center"/>
      <protection locked="0"/>
    </xf>
    <xf numFmtId="0" fontId="3" fillId="0" borderId="0" xfId="0" applyFont="1" applyAlignment="1" applyProtection="1">
      <alignment horizontal="center"/>
      <protection locked="0"/>
    </xf>
    <xf numFmtId="49" fontId="72" fillId="21" borderId="98" xfId="0" applyNumberFormat="1" applyFont="1" applyFill="1" applyBorder="1" applyAlignment="1" applyProtection="1">
      <alignment horizontal="left" vertical="center"/>
      <protection locked="0"/>
    </xf>
    <xf numFmtId="49" fontId="72" fillId="0" borderId="99" xfId="0" applyNumberFormat="1" applyFont="1" applyBorder="1" applyAlignment="1">
      <alignment horizontal="center" vertical="center"/>
    </xf>
    <xf numFmtId="1" fontId="74" fillId="20" borderId="16" xfId="0" applyNumberFormat="1" applyFont="1" applyFill="1" applyBorder="1" applyAlignment="1" applyProtection="1">
      <alignment horizontal="left" vertical="center"/>
      <protection locked="0"/>
    </xf>
    <xf numFmtId="1" fontId="74" fillId="20" borderId="17" xfId="0" applyNumberFormat="1" applyFont="1" applyFill="1" applyBorder="1" applyAlignment="1" applyProtection="1">
      <alignment horizontal="left" vertical="center"/>
      <protection locked="0"/>
    </xf>
    <xf numFmtId="1" fontId="74" fillId="20" borderId="104" xfId="0" applyNumberFormat="1" applyFont="1" applyFill="1" applyBorder="1" applyAlignment="1" applyProtection="1">
      <alignment horizontal="left" vertical="center"/>
      <protection locked="0"/>
    </xf>
    <xf numFmtId="1" fontId="74" fillId="20" borderId="105" xfId="0" applyNumberFormat="1" applyFont="1" applyFill="1" applyBorder="1" applyAlignment="1" applyProtection="1">
      <alignment horizontal="left" vertical="center"/>
      <protection locked="0"/>
    </xf>
    <xf numFmtId="0" fontId="15" fillId="2" borderId="85" xfId="0" quotePrefix="1" applyFont="1" applyFill="1" applyBorder="1" applyAlignment="1">
      <alignment horizontal="center" vertical="center"/>
    </xf>
    <xf numFmtId="164" fontId="15" fillId="2" borderId="9" xfId="3" applyNumberFormat="1" applyFont="1" applyFill="1" applyBorder="1" applyAlignment="1" applyProtection="1">
      <alignment horizontal="center" vertical="center"/>
    </xf>
    <xf numFmtId="0" fontId="3" fillId="0" borderId="0" xfId="0" applyFont="1" applyAlignment="1">
      <alignment horizontal="right" vertical="center"/>
    </xf>
    <xf numFmtId="0" fontId="4" fillId="13" borderId="49" xfId="0" applyFont="1" applyFill="1" applyBorder="1" applyAlignment="1">
      <alignment horizontal="center" vertical="center"/>
    </xf>
    <xf numFmtId="164" fontId="4" fillId="13" borderId="1" xfId="3" applyNumberFormat="1" applyFont="1" applyFill="1" applyBorder="1" applyAlignment="1" applyProtection="1">
      <alignment vertical="center"/>
    </xf>
    <xf numFmtId="0" fontId="69" fillId="13" borderId="50" xfId="0" applyFont="1" applyFill="1" applyBorder="1" applyAlignment="1">
      <alignment horizontal="center" vertical="center"/>
    </xf>
    <xf numFmtId="164" fontId="15" fillId="2" borderId="84" xfId="3" applyNumberFormat="1" applyFont="1" applyFill="1" applyBorder="1" applyAlignment="1" applyProtection="1">
      <alignment vertical="center"/>
    </xf>
    <xf numFmtId="0" fontId="15" fillId="2" borderId="109" xfId="0" applyFont="1" applyFill="1" applyBorder="1" applyAlignment="1">
      <alignment horizontal="center" vertical="center"/>
    </xf>
    <xf numFmtId="0" fontId="77" fillId="4" borderId="108" xfId="0" applyFont="1" applyFill="1" applyBorder="1" applyAlignment="1">
      <alignment horizontal="right" vertical="center"/>
    </xf>
    <xf numFmtId="0" fontId="76" fillId="4" borderId="108" xfId="0" applyFont="1" applyFill="1" applyBorder="1" applyAlignment="1" applyProtection="1">
      <alignment horizontal="center"/>
      <protection locked="0"/>
    </xf>
    <xf numFmtId="0" fontId="77" fillId="4" borderId="114" xfId="0" applyFont="1" applyFill="1" applyBorder="1" applyAlignment="1">
      <alignment horizontal="right" vertical="center"/>
    </xf>
    <xf numFmtId="0" fontId="76" fillId="4" borderId="114" xfId="0" applyFont="1" applyFill="1" applyBorder="1" applyAlignment="1" applyProtection="1">
      <alignment horizontal="center"/>
      <protection locked="0"/>
    </xf>
    <xf numFmtId="0" fontId="76" fillId="20" borderId="77" xfId="0" applyFont="1" applyFill="1" applyBorder="1" applyAlignment="1" applyProtection="1">
      <alignment horizontal="center"/>
      <protection locked="0"/>
    </xf>
    <xf numFmtId="0" fontId="77" fillId="20" borderId="77" xfId="0" applyFont="1" applyFill="1" applyBorder="1" applyAlignment="1">
      <alignment horizontal="right" vertical="center"/>
    </xf>
    <xf numFmtId="0" fontId="6" fillId="0" borderId="0" xfId="0" applyFont="1" applyAlignment="1">
      <alignment horizontal="center" vertical="center"/>
    </xf>
    <xf numFmtId="170" fontId="15" fillId="2" borderId="9" xfId="0" applyNumberFormat="1" applyFont="1" applyFill="1" applyBorder="1" applyAlignment="1">
      <alignment horizontal="center" vertical="center"/>
    </xf>
    <xf numFmtId="170" fontId="15" fillId="13" borderId="9" xfId="0" applyNumberFormat="1" applyFont="1" applyFill="1" applyBorder="1" applyAlignment="1">
      <alignment horizontal="center" vertical="center"/>
    </xf>
    <xf numFmtId="170" fontId="15" fillId="2" borderId="80" xfId="0" applyNumberFormat="1" applyFont="1" applyFill="1" applyBorder="1" applyAlignment="1">
      <alignment horizontal="center" vertical="center"/>
    </xf>
    <xf numFmtId="170" fontId="15" fillId="2" borderId="84" xfId="0" applyNumberFormat="1" applyFont="1" applyFill="1" applyBorder="1" applyAlignment="1">
      <alignment horizontal="center" vertical="center"/>
    </xf>
    <xf numFmtId="2" fontId="4" fillId="13" borderId="106" xfId="0" applyNumberFormat="1" applyFont="1" applyFill="1" applyBorder="1" applyAlignment="1">
      <alignment horizontal="center" vertical="center"/>
    </xf>
    <xf numFmtId="49" fontId="3" fillId="0" borderId="2" xfId="0" applyNumberFormat="1" applyFont="1" applyBorder="1" applyAlignment="1">
      <alignment vertical="center"/>
    </xf>
    <xf numFmtId="0" fontId="42" fillId="16" borderId="62" xfId="0" applyFont="1" applyFill="1" applyBorder="1" applyAlignment="1">
      <alignment horizontal="center" vertical="center" wrapText="1"/>
    </xf>
    <xf numFmtId="0" fontId="43" fillId="3" borderId="62" xfId="0" applyFont="1" applyFill="1" applyBorder="1" applyAlignment="1">
      <alignment horizontal="center" vertical="center" wrapText="1"/>
    </xf>
    <xf numFmtId="0" fontId="42" fillId="17" borderId="62" xfId="0" applyFont="1" applyFill="1" applyBorder="1" applyAlignment="1">
      <alignment horizontal="center" vertical="center" wrapText="1"/>
    </xf>
    <xf numFmtId="0" fontId="0" fillId="2" borderId="117" xfId="0" applyFill="1" applyBorder="1" applyAlignment="1">
      <alignment horizontal="center" vertical="center"/>
    </xf>
    <xf numFmtId="0" fontId="0" fillId="2" borderId="117" xfId="0" applyFill="1" applyBorder="1" applyAlignment="1">
      <alignment horizontal="center"/>
    </xf>
    <xf numFmtId="0" fontId="0" fillId="2" borderId="120" xfId="0" applyFill="1" applyBorder="1" applyAlignment="1">
      <alignment horizontal="center" vertical="center"/>
    </xf>
    <xf numFmtId="0" fontId="0" fillId="2" borderId="121" xfId="0" applyFill="1" applyBorder="1" applyAlignment="1">
      <alignment horizontal="center"/>
    </xf>
    <xf numFmtId="0" fontId="0" fillId="2" borderId="122" xfId="0" applyFill="1" applyBorder="1" applyAlignment="1">
      <alignment horizontal="center"/>
    </xf>
    <xf numFmtId="0" fontId="0" fillId="2" borderId="120" xfId="0" applyFill="1" applyBorder="1" applyAlignment="1">
      <alignment horizontal="center"/>
    </xf>
    <xf numFmtId="0" fontId="0" fillId="2" borderId="120" xfId="0" applyFill="1" applyBorder="1"/>
    <xf numFmtId="0" fontId="0" fillId="2" borderId="123" xfId="0" applyFill="1" applyBorder="1" applyAlignment="1">
      <alignment horizontal="center" vertical="center"/>
    </xf>
    <xf numFmtId="0" fontId="0" fillId="2" borderId="123" xfId="0" applyFill="1" applyBorder="1"/>
    <xf numFmtId="0" fontId="0" fillId="2" borderId="126" xfId="0" applyFill="1" applyBorder="1" applyAlignment="1">
      <alignment horizontal="center" vertical="center"/>
    </xf>
    <xf numFmtId="0" fontId="0" fillId="2" borderId="128" xfId="0" applyFill="1" applyBorder="1"/>
    <xf numFmtId="0" fontId="0" fillId="2" borderId="126" xfId="0" applyFill="1" applyBorder="1" applyAlignment="1">
      <alignment horizontal="left"/>
    </xf>
    <xf numFmtId="0" fontId="0" fillId="2" borderId="126" xfId="0" applyFill="1" applyBorder="1"/>
    <xf numFmtId="0" fontId="0" fillId="2" borderId="126" xfId="0" applyFill="1" applyBorder="1" applyAlignment="1">
      <alignment horizontal="center"/>
    </xf>
    <xf numFmtId="0" fontId="2" fillId="11" borderId="126" xfId="0" applyFont="1" applyFill="1" applyBorder="1" applyAlignment="1">
      <alignment horizontal="center"/>
    </xf>
    <xf numFmtId="2" fontId="44" fillId="17" borderId="126" xfId="3" applyNumberFormat="1" applyFont="1" applyFill="1" applyBorder="1" applyAlignment="1">
      <alignment horizontal="center" vertical="center"/>
    </xf>
    <xf numFmtId="2" fontId="44" fillId="2" borderId="126" xfId="0" applyNumberFormat="1" applyFont="1" applyFill="1" applyBorder="1" applyAlignment="1">
      <alignment horizontal="center"/>
    </xf>
    <xf numFmtId="0" fontId="0" fillId="2" borderId="129" xfId="0" applyFill="1" applyBorder="1" applyAlignment="1">
      <alignment horizontal="center" vertical="center"/>
    </xf>
    <xf numFmtId="0" fontId="0" fillId="2" borderId="130" xfId="0" applyFill="1" applyBorder="1" applyAlignment="1">
      <alignment horizontal="center"/>
    </xf>
    <xf numFmtId="0" fontId="0" fillId="2" borderId="131" xfId="0" applyFill="1" applyBorder="1" applyAlignment="1">
      <alignment horizontal="center"/>
    </xf>
    <xf numFmtId="0" fontId="0" fillId="2" borderId="131" xfId="0" applyFill="1" applyBorder="1"/>
    <xf numFmtId="0" fontId="0" fillId="2" borderId="129" xfId="0" applyFill="1" applyBorder="1" applyAlignment="1">
      <alignment horizontal="left"/>
    </xf>
    <xf numFmtId="0" fontId="0" fillId="2" borderId="129" xfId="0" applyFill="1" applyBorder="1" applyAlignment="1">
      <alignment horizontal="center"/>
    </xf>
    <xf numFmtId="0" fontId="0" fillId="2" borderId="129" xfId="0" applyFill="1" applyBorder="1"/>
    <xf numFmtId="0" fontId="2" fillId="11" borderId="129" xfId="0" applyFont="1" applyFill="1" applyBorder="1" applyAlignment="1">
      <alignment horizontal="center"/>
    </xf>
    <xf numFmtId="2" fontId="44" fillId="17" borderId="129" xfId="3" applyNumberFormat="1" applyFont="1" applyFill="1" applyBorder="1" applyAlignment="1">
      <alignment horizontal="center" vertical="center"/>
    </xf>
    <xf numFmtId="2" fontId="44" fillId="2" borderId="129" xfId="0" applyNumberFormat="1" applyFont="1" applyFill="1" applyBorder="1" applyAlignment="1">
      <alignment horizontal="center"/>
    </xf>
    <xf numFmtId="0" fontId="0" fillId="2" borderId="132" xfId="0" applyFill="1" applyBorder="1" applyAlignment="1">
      <alignment horizontal="center" vertical="center"/>
    </xf>
    <xf numFmtId="0" fontId="0" fillId="2" borderId="134" xfId="0" applyFill="1" applyBorder="1"/>
    <xf numFmtId="0" fontId="0" fillId="2" borderId="132" xfId="0" applyFill="1" applyBorder="1" applyAlignment="1">
      <alignment horizontal="left"/>
    </xf>
    <xf numFmtId="0" fontId="0" fillId="2" borderId="132" xfId="0" applyFill="1" applyBorder="1" applyAlignment="1">
      <alignment horizontal="center"/>
    </xf>
    <xf numFmtId="0" fontId="0" fillId="2" borderId="132" xfId="0" applyFill="1" applyBorder="1"/>
    <xf numFmtId="0" fontId="33" fillId="11" borderId="132" xfId="0" applyFont="1" applyFill="1" applyBorder="1" applyAlignment="1">
      <alignment horizontal="center"/>
    </xf>
    <xf numFmtId="0" fontId="44" fillId="17" borderId="132" xfId="3" applyNumberFormat="1" applyFont="1" applyFill="1" applyBorder="1" applyAlignment="1">
      <alignment horizontal="center" vertical="center"/>
    </xf>
    <xf numFmtId="2" fontId="44" fillId="2" borderId="132" xfId="0" applyNumberFormat="1" applyFont="1" applyFill="1" applyBorder="1" applyAlignment="1">
      <alignment horizontal="center"/>
    </xf>
    <xf numFmtId="49" fontId="44" fillId="2" borderId="132" xfId="0" applyNumberFormat="1" applyFont="1" applyFill="1" applyBorder="1" applyAlignment="1">
      <alignment horizontal="center"/>
    </xf>
    <xf numFmtId="0" fontId="0" fillId="2" borderId="118" xfId="0" applyFill="1" applyBorder="1"/>
    <xf numFmtId="2" fontId="0" fillId="2" borderId="117" xfId="0" applyNumberFormat="1" applyFill="1" applyBorder="1" applyAlignment="1">
      <alignment horizontal="center" vertical="center"/>
    </xf>
    <xf numFmtId="0" fontId="0" fillId="2" borderId="136" xfId="0" applyFill="1" applyBorder="1" applyAlignment="1">
      <alignment horizontal="center"/>
    </xf>
    <xf numFmtId="2" fontId="0" fillId="2" borderId="120" xfId="0" applyNumberFormat="1" applyFill="1" applyBorder="1" applyAlignment="1">
      <alignment horizontal="center" vertical="center"/>
    </xf>
    <xf numFmtId="0" fontId="0" fillId="2" borderId="121" xfId="0" applyFill="1" applyBorder="1"/>
    <xf numFmtId="0" fontId="0" fillId="2" borderId="124" xfId="0" applyFill="1" applyBorder="1"/>
    <xf numFmtId="2" fontId="0" fillId="2" borderId="123" xfId="0" applyNumberFormat="1" applyFill="1" applyBorder="1" applyAlignment="1">
      <alignment horizontal="center" vertical="center"/>
    </xf>
    <xf numFmtId="0" fontId="3" fillId="24" borderId="95" xfId="0" applyFont="1" applyFill="1" applyBorder="1" applyAlignment="1" applyProtection="1">
      <alignment horizontal="left" vertical="center"/>
      <protection locked="0"/>
    </xf>
    <xf numFmtId="0" fontId="3" fillId="24" borderId="97" xfId="0" applyFont="1" applyFill="1" applyBorder="1" applyAlignment="1" applyProtection="1">
      <alignment horizontal="left" vertical="center"/>
      <protection locked="0"/>
    </xf>
    <xf numFmtId="0" fontId="3" fillId="23" borderId="95" xfId="0" applyFont="1" applyFill="1" applyBorder="1" applyAlignment="1" applyProtection="1">
      <alignment horizontal="left" vertical="center"/>
      <protection locked="0"/>
    </xf>
    <xf numFmtId="0" fontId="3" fillId="23" borderId="97" xfId="0" applyFont="1" applyFill="1" applyBorder="1" applyAlignment="1" applyProtection="1">
      <alignment horizontal="left" vertical="center"/>
      <protection locked="0"/>
    </xf>
    <xf numFmtId="0" fontId="71" fillId="3" borderId="5" xfId="0" applyFont="1" applyFill="1" applyBorder="1" applyAlignment="1">
      <alignment horizontal="left" vertical="center" wrapText="1"/>
    </xf>
    <xf numFmtId="0" fontId="71" fillId="3" borderId="6" xfId="0" applyFont="1" applyFill="1" applyBorder="1" applyAlignment="1">
      <alignment horizontal="left" vertical="center" wrapText="1"/>
    </xf>
    <xf numFmtId="0" fontId="72" fillId="22" borderId="95" xfId="0" applyFont="1" applyFill="1" applyBorder="1" applyAlignment="1" applyProtection="1">
      <alignment horizontal="left" vertical="center"/>
      <protection locked="0"/>
    </xf>
    <xf numFmtId="0" fontId="72" fillId="22" borderId="96" xfId="0" applyFont="1" applyFill="1" applyBorder="1" applyAlignment="1" applyProtection="1">
      <alignment horizontal="left" vertical="center"/>
      <protection locked="0"/>
    </xf>
    <xf numFmtId="0" fontId="72" fillId="22" borderId="97" xfId="0" applyFont="1" applyFill="1" applyBorder="1" applyAlignment="1" applyProtection="1">
      <alignment horizontal="left" vertical="center"/>
      <protection locked="0"/>
    </xf>
    <xf numFmtId="1" fontId="74" fillId="4" borderId="86" xfId="0" applyNumberFormat="1" applyFont="1" applyFill="1" applyBorder="1" applyAlignment="1" applyProtection="1">
      <alignment horizontal="left" vertical="center"/>
      <protection locked="0"/>
    </xf>
    <xf numFmtId="1" fontId="74" fillId="4" borderId="19" xfId="0" applyNumberFormat="1" applyFont="1" applyFill="1" applyBorder="1" applyAlignment="1" applyProtection="1">
      <alignment horizontal="left" vertical="center"/>
      <protection locked="0"/>
    </xf>
    <xf numFmtId="0" fontId="4" fillId="0" borderId="2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8" xfId="0" applyFont="1" applyBorder="1" applyAlignment="1">
      <alignment horizontal="center" vertical="center" wrapText="1"/>
    </xf>
    <xf numFmtId="0" fontId="4" fillId="0" borderId="78" xfId="0" applyFont="1" applyBorder="1" applyAlignment="1">
      <alignment horizontal="center" vertical="center" wrapText="1"/>
    </xf>
    <xf numFmtId="1" fontId="74" fillId="4" borderId="81" xfId="0" applyNumberFormat="1" applyFont="1" applyFill="1" applyBorder="1" applyAlignment="1" applyProtection="1">
      <alignment horizontal="left" vertical="center"/>
      <protection locked="0"/>
    </xf>
    <xf numFmtId="1" fontId="74" fillId="4" borderId="82" xfId="0" applyNumberFormat="1" applyFont="1" applyFill="1" applyBorder="1" applyAlignment="1" applyProtection="1">
      <alignment horizontal="left" vertical="center"/>
      <protection locked="0"/>
    </xf>
    <xf numFmtId="1" fontId="74" fillId="20" borderId="16" xfId="0" applyNumberFormat="1" applyFont="1" applyFill="1" applyBorder="1" applyAlignment="1" applyProtection="1">
      <alignment horizontal="left" vertical="center"/>
      <protection locked="0"/>
    </xf>
    <xf numFmtId="1" fontId="74" fillId="20" borderId="17" xfId="0" applyNumberFormat="1" applyFont="1" applyFill="1" applyBorder="1" applyAlignment="1" applyProtection="1">
      <alignment horizontal="left" vertical="center"/>
      <protection locked="0"/>
    </xf>
    <xf numFmtId="1" fontId="74" fillId="4" borderId="16" xfId="0" applyNumberFormat="1" applyFont="1" applyFill="1" applyBorder="1" applyAlignment="1" applyProtection="1">
      <alignment horizontal="left" vertical="center"/>
      <protection locked="0"/>
    </xf>
    <xf numFmtId="1" fontId="74" fillId="4" borderId="17" xfId="0" applyNumberFormat="1" applyFont="1" applyFill="1" applyBorder="1" applyAlignment="1" applyProtection="1">
      <alignment horizontal="left" vertical="center"/>
      <protection locked="0"/>
    </xf>
    <xf numFmtId="0" fontId="3" fillId="23" borderId="92" xfId="0" applyFont="1" applyFill="1" applyBorder="1" applyAlignment="1" applyProtection="1">
      <alignment horizontal="left" vertical="center"/>
      <protection locked="0"/>
    </xf>
    <xf numFmtId="0" fontId="3" fillId="23" borderId="94" xfId="0" applyFont="1" applyFill="1" applyBorder="1" applyAlignment="1" applyProtection="1">
      <alignment horizontal="left" vertical="center"/>
      <protection locked="0"/>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49" fontId="68" fillId="0" borderId="5" xfId="6" applyNumberFormat="1" applyFont="1" applyFill="1" applyBorder="1" applyAlignment="1" applyProtection="1">
      <alignment horizontal="left" vertical="center"/>
    </xf>
    <xf numFmtId="49" fontId="68" fillId="0" borderId="6" xfId="6" applyNumberFormat="1" applyFont="1" applyFill="1" applyBorder="1" applyAlignment="1" applyProtection="1">
      <alignment horizontal="left" vertical="center"/>
    </xf>
    <xf numFmtId="0" fontId="4" fillId="0" borderId="3"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5" xfId="0" applyFont="1" applyBorder="1" applyAlignment="1">
      <alignment horizontal="right" vertical="top" wrapText="1"/>
    </xf>
    <xf numFmtId="0" fontId="4" fillId="0" borderId="0" xfId="0" applyFont="1" applyAlignment="1">
      <alignment horizontal="right" vertical="top" wrapText="1"/>
    </xf>
    <xf numFmtId="0" fontId="4" fillId="0" borderId="7" xfId="0" applyFont="1" applyBorder="1" applyAlignment="1">
      <alignment horizontal="right" vertical="top" wrapText="1"/>
    </xf>
    <xf numFmtId="0" fontId="4" fillId="0" borderId="1" xfId="0" applyFont="1" applyBorder="1" applyAlignment="1">
      <alignment horizontal="right" vertical="top" wrapText="1"/>
    </xf>
    <xf numFmtId="49" fontId="67" fillId="3" borderId="5" xfId="0" quotePrefix="1" applyNumberFormat="1" applyFont="1" applyFill="1" applyBorder="1" applyAlignment="1">
      <alignment horizontal="left" vertical="center" wrapText="1"/>
    </xf>
    <xf numFmtId="49" fontId="67" fillId="3" borderId="6" xfId="0" quotePrefix="1" applyNumberFormat="1" applyFont="1" applyFill="1" applyBorder="1" applyAlignment="1">
      <alignment horizontal="left" vertical="center" wrapText="1"/>
    </xf>
    <xf numFmtId="49" fontId="67" fillId="3" borderId="7" xfId="0" quotePrefix="1" applyNumberFormat="1" applyFont="1" applyFill="1" applyBorder="1" applyAlignment="1">
      <alignment horizontal="left" vertical="center" wrapText="1"/>
    </xf>
    <xf numFmtId="49" fontId="67" fillId="3" borderId="8" xfId="0" quotePrefix="1" applyNumberFormat="1" applyFont="1" applyFill="1" applyBorder="1" applyAlignment="1">
      <alignment horizontal="left" vertical="center" wrapText="1"/>
    </xf>
    <xf numFmtId="0" fontId="4" fillId="0" borderId="100" xfId="0" applyFont="1" applyBorder="1" applyAlignment="1" applyProtection="1">
      <alignment horizontal="center" vertical="center"/>
      <protection locked="0"/>
    </xf>
    <xf numFmtId="0" fontId="4" fillId="0" borderId="107" xfId="0" applyFont="1" applyBorder="1" applyAlignment="1">
      <alignment horizontal="center" vertical="center"/>
    </xf>
    <xf numFmtId="0" fontId="4" fillId="0" borderId="79" xfId="0" applyFont="1" applyBorder="1" applyAlignment="1">
      <alignment horizontal="center" vertical="center"/>
    </xf>
    <xf numFmtId="0" fontId="72" fillId="22" borderId="92" xfId="0" applyFont="1" applyFill="1" applyBorder="1" applyAlignment="1" applyProtection="1">
      <alignment horizontal="left" vertical="center"/>
      <protection locked="0"/>
    </xf>
    <xf numFmtId="0" fontId="72" fillId="22" borderId="93" xfId="0" applyFont="1" applyFill="1" applyBorder="1" applyAlignment="1" applyProtection="1">
      <alignment horizontal="left" vertical="center"/>
      <protection locked="0"/>
    </xf>
    <xf numFmtId="0" fontId="72" fillId="22" borderId="94" xfId="0" applyFont="1" applyFill="1" applyBorder="1" applyAlignment="1" applyProtection="1">
      <alignment horizontal="left" vertical="center"/>
      <protection locked="0"/>
    </xf>
    <xf numFmtId="0" fontId="72" fillId="21" borderId="95" xfId="0" applyFont="1" applyFill="1" applyBorder="1" applyAlignment="1" applyProtection="1">
      <alignment horizontal="left" vertical="center" wrapText="1"/>
      <protection locked="0"/>
    </xf>
    <xf numFmtId="0" fontId="72" fillId="21" borderId="96" xfId="0" applyFont="1" applyFill="1" applyBorder="1" applyAlignment="1" applyProtection="1">
      <alignment horizontal="left" vertical="center"/>
      <protection locked="0"/>
    </xf>
    <xf numFmtId="0" fontId="72" fillId="21" borderId="97" xfId="0" applyFont="1" applyFill="1" applyBorder="1" applyAlignment="1" applyProtection="1">
      <alignment horizontal="left" vertical="center"/>
      <protection locked="0"/>
    </xf>
    <xf numFmtId="49" fontId="72" fillId="22" borderId="95" xfId="0" applyNumberFormat="1" applyFont="1" applyFill="1" applyBorder="1" applyAlignment="1" applyProtection="1">
      <alignment horizontal="left" vertical="center"/>
      <protection locked="0"/>
    </xf>
    <xf numFmtId="49" fontId="72" fillId="22" borderId="97" xfId="0" applyNumberFormat="1" applyFont="1" applyFill="1" applyBorder="1" applyAlignment="1" applyProtection="1">
      <alignment horizontal="left" vertical="center"/>
      <protection locked="0"/>
    </xf>
    <xf numFmtId="0" fontId="72" fillId="21" borderId="92" xfId="0" applyFont="1" applyFill="1" applyBorder="1" applyAlignment="1" applyProtection="1">
      <alignment horizontal="left" vertical="center"/>
      <protection locked="0"/>
    </xf>
    <xf numFmtId="0" fontId="72" fillId="21" borderId="94" xfId="0" applyFont="1" applyFill="1" applyBorder="1" applyAlignment="1" applyProtection="1">
      <alignment horizontal="left" vertical="center"/>
      <protection locked="0"/>
    </xf>
    <xf numFmtId="0" fontId="72" fillId="21" borderId="95" xfId="0" applyFont="1" applyFill="1" applyBorder="1" applyAlignment="1" applyProtection="1">
      <alignment horizontal="left" vertical="center"/>
      <protection locked="0"/>
    </xf>
    <xf numFmtId="49" fontId="72" fillId="22" borderId="101" xfId="0" applyNumberFormat="1" applyFont="1" applyFill="1" applyBorder="1" applyAlignment="1" applyProtection="1">
      <alignment horizontal="left" vertical="center"/>
      <protection locked="0"/>
    </xf>
    <xf numFmtId="49" fontId="72" fillId="22" borderId="103" xfId="0" applyNumberFormat="1" applyFont="1" applyFill="1" applyBorder="1" applyAlignment="1" applyProtection="1">
      <alignment horizontal="left" vertical="center"/>
      <protection locked="0"/>
    </xf>
    <xf numFmtId="0" fontId="75" fillId="22" borderId="95" xfId="6" applyNumberFormat="1" applyFont="1" applyFill="1" applyBorder="1" applyAlignment="1" applyProtection="1">
      <alignment horizontal="left" vertical="center"/>
      <protection locked="0"/>
    </xf>
    <xf numFmtId="0" fontId="75" fillId="22" borderId="96" xfId="6" applyNumberFormat="1" applyFont="1" applyFill="1" applyBorder="1" applyAlignment="1" applyProtection="1">
      <alignment horizontal="left" vertical="center"/>
      <protection locked="0"/>
    </xf>
    <xf numFmtId="0" fontId="75" fillId="22" borderId="97" xfId="6" applyNumberFormat="1" applyFont="1" applyFill="1" applyBorder="1" applyAlignment="1" applyProtection="1">
      <alignment horizontal="left" vertical="center"/>
      <protection locked="0"/>
    </xf>
    <xf numFmtId="49" fontId="72" fillId="21" borderId="101" xfId="0" quotePrefix="1" applyNumberFormat="1" applyFont="1" applyFill="1" applyBorder="1" applyAlignment="1" applyProtection="1">
      <alignment horizontal="left" vertical="center"/>
      <protection locked="0"/>
    </xf>
    <xf numFmtId="49" fontId="72" fillId="21" borderId="102" xfId="0" quotePrefix="1" applyNumberFormat="1" applyFont="1" applyFill="1" applyBorder="1" applyAlignment="1" applyProtection="1">
      <alignment horizontal="left" vertical="center"/>
      <protection locked="0"/>
    </xf>
    <xf numFmtId="49" fontId="72" fillId="21" borderId="103" xfId="0" quotePrefix="1" applyNumberFormat="1" applyFont="1" applyFill="1" applyBorder="1" applyAlignment="1" applyProtection="1">
      <alignment horizontal="left" vertical="center"/>
      <protection locked="0"/>
    </xf>
    <xf numFmtId="49" fontId="72" fillId="22" borderId="95" xfId="0" quotePrefix="1" applyNumberFormat="1" applyFont="1" applyFill="1" applyBorder="1" applyAlignment="1" applyProtection="1">
      <alignment horizontal="left" vertical="center"/>
      <protection locked="0"/>
    </xf>
    <xf numFmtId="0" fontId="75" fillId="22" borderId="101" xfId="6" applyNumberFormat="1" applyFont="1" applyFill="1" applyBorder="1" applyAlignment="1" applyProtection="1">
      <alignment horizontal="left" vertical="center"/>
      <protection locked="0"/>
    </xf>
    <xf numFmtId="0" fontId="75" fillId="22" borderId="103" xfId="6" applyNumberFormat="1" applyFont="1" applyFill="1" applyBorder="1" applyAlignment="1" applyProtection="1">
      <alignment horizontal="left" vertical="center"/>
      <protection locked="0"/>
    </xf>
    <xf numFmtId="0" fontId="14" fillId="0" borderId="3" xfId="0" applyFont="1" applyBorder="1" applyAlignment="1">
      <alignment horizontal="center"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15" fillId="4" borderId="110" xfId="0" applyFont="1" applyFill="1" applyBorder="1" applyAlignment="1" applyProtection="1">
      <alignment horizontal="center" vertical="center"/>
      <protection locked="0"/>
    </xf>
    <xf numFmtId="0" fontId="15" fillId="4" borderId="111" xfId="0" applyFont="1" applyFill="1" applyBorder="1" applyAlignment="1" applyProtection="1">
      <alignment horizontal="center" vertical="center"/>
      <protection locked="0"/>
    </xf>
    <xf numFmtId="0" fontId="15" fillId="20" borderId="112" xfId="0" applyFont="1" applyFill="1" applyBorder="1" applyAlignment="1" applyProtection="1">
      <alignment horizontal="center" vertical="center"/>
      <protection locked="0"/>
    </xf>
    <xf numFmtId="0" fontId="15" fillId="20" borderId="113" xfId="0" applyFont="1" applyFill="1" applyBorder="1" applyAlignment="1" applyProtection="1">
      <alignment horizontal="center" vertical="center"/>
      <protection locked="0"/>
    </xf>
    <xf numFmtId="0" fontId="15" fillId="4" borderId="115" xfId="0" applyFont="1" applyFill="1" applyBorder="1" applyAlignment="1" applyProtection="1">
      <alignment horizontal="center" vertical="center"/>
      <protection locked="0"/>
    </xf>
    <xf numFmtId="0" fontId="15" fillId="4" borderId="116" xfId="0" applyFont="1" applyFill="1" applyBorder="1" applyAlignment="1" applyProtection="1">
      <alignment horizontal="center" vertical="center"/>
      <protection locked="0"/>
    </xf>
    <xf numFmtId="0" fontId="77" fillId="4" borderId="108" xfId="0" applyFont="1" applyFill="1" applyBorder="1" applyAlignment="1">
      <alignment horizontal="right" vertical="center"/>
    </xf>
    <xf numFmtId="0" fontId="77" fillId="20" borderId="112" xfId="0" applyFont="1" applyFill="1" applyBorder="1" applyAlignment="1">
      <alignment horizontal="right" vertical="center"/>
    </xf>
    <xf numFmtId="0" fontId="77" fillId="4" borderId="114" xfId="0" applyFont="1" applyFill="1" applyBorder="1" applyAlignment="1">
      <alignment horizontal="right" vertical="center"/>
    </xf>
    <xf numFmtId="0" fontId="33" fillId="2" borderId="130" xfId="0" applyFont="1" applyFill="1" applyBorder="1" applyAlignment="1">
      <alignment horizontal="left"/>
    </xf>
    <xf numFmtId="0" fontId="33" fillId="2" borderId="131" xfId="0" applyFont="1" applyFill="1" applyBorder="1" applyAlignment="1">
      <alignment horizontal="left"/>
    </xf>
    <xf numFmtId="1" fontId="0" fillId="2" borderId="130" xfId="0" applyNumberFormat="1" applyFill="1" applyBorder="1" applyAlignment="1">
      <alignment horizontal="center"/>
    </xf>
    <xf numFmtId="1" fontId="0" fillId="2" borderId="131" xfId="0" applyNumberFormat="1" applyFill="1" applyBorder="1" applyAlignment="1">
      <alignment horizontal="center"/>
    </xf>
    <xf numFmtId="0" fontId="27" fillId="3" borderId="0" xfId="0" applyFont="1" applyFill="1" applyAlignment="1">
      <alignment horizontal="center"/>
    </xf>
    <xf numFmtId="0" fontId="27" fillId="3" borderId="1" xfId="0" applyFont="1" applyFill="1" applyBorder="1" applyAlignment="1">
      <alignment horizont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28" fillId="3" borderId="1" xfId="0" applyFont="1" applyFill="1" applyBorder="1" applyAlignment="1">
      <alignment horizontal="center" vertical="center"/>
    </xf>
    <xf numFmtId="0" fontId="28" fillId="3" borderId="8" xfId="0" applyFont="1" applyFill="1" applyBorder="1" applyAlignment="1">
      <alignment horizontal="center" vertical="center"/>
    </xf>
    <xf numFmtId="0" fontId="3" fillId="0" borderId="7" xfId="0" applyFont="1" applyBorder="1" applyAlignment="1">
      <alignment horizontal="left"/>
    </xf>
    <xf numFmtId="0" fontId="3" fillId="0" borderId="1" xfId="0" applyFont="1" applyBorder="1" applyAlignment="1">
      <alignment horizontal="left"/>
    </xf>
    <xf numFmtId="0" fontId="34" fillId="13" borderId="1" xfId="0" applyFont="1" applyFill="1" applyBorder="1" applyAlignment="1">
      <alignment horizontal="center" vertic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169" fontId="34" fillId="13" borderId="1" xfId="0" applyNumberFormat="1" applyFont="1" applyFill="1" applyBorder="1" applyAlignment="1">
      <alignment horizontal="center" vertical="center"/>
    </xf>
    <xf numFmtId="0" fontId="1" fillId="3" borderId="5" xfId="0" applyFont="1" applyFill="1" applyBorder="1" applyAlignment="1">
      <alignment horizontal="center"/>
    </xf>
    <xf numFmtId="0" fontId="1" fillId="3" borderId="7" xfId="0" applyFont="1" applyFill="1" applyBorder="1" applyAlignment="1">
      <alignment horizontal="center"/>
    </xf>
    <xf numFmtId="0" fontId="3" fillId="3" borderId="0" xfId="0" applyFont="1" applyFill="1" applyAlignment="1">
      <alignment horizontal="right"/>
    </xf>
    <xf numFmtId="0" fontId="0" fillId="3" borderId="0" xfId="0" applyFill="1" applyAlignment="1">
      <alignment horizontal="center"/>
    </xf>
    <xf numFmtId="0" fontId="0" fillId="3" borderId="6" xfId="0" applyFill="1" applyBorder="1" applyAlignment="1">
      <alignment horizontal="center"/>
    </xf>
    <xf numFmtId="0" fontId="0" fillId="3" borderId="1" xfId="0" applyFill="1" applyBorder="1" applyAlignment="1">
      <alignment horizontal="center"/>
    </xf>
    <xf numFmtId="0" fontId="0" fillId="3" borderId="8" xfId="0" applyFill="1" applyBorder="1" applyAlignment="1">
      <alignment horizontal="center"/>
    </xf>
    <xf numFmtId="0" fontId="6" fillId="3" borderId="0" xfId="0" applyFont="1" applyFill="1" applyAlignment="1">
      <alignment horizontal="right"/>
    </xf>
    <xf numFmtId="0" fontId="2" fillId="13" borderId="0" xfId="0" applyFont="1" applyFill="1" applyAlignment="1">
      <alignment horizontal="center"/>
    </xf>
    <xf numFmtId="0" fontId="29" fillId="3" borderId="2" xfId="0" applyFont="1" applyFill="1" applyBorder="1" applyAlignment="1">
      <alignment horizontal="center"/>
    </xf>
    <xf numFmtId="0" fontId="29" fillId="3" borderId="3" xfId="0" applyFont="1" applyFill="1" applyBorder="1" applyAlignment="1">
      <alignment horizontal="center"/>
    </xf>
    <xf numFmtId="0" fontId="29" fillId="3" borderId="28" xfId="0" applyFont="1" applyFill="1" applyBorder="1" applyAlignment="1">
      <alignment horizontal="center"/>
    </xf>
    <xf numFmtId="0" fontId="30" fillId="3" borderId="29" xfId="0" applyFont="1" applyFill="1" applyBorder="1" applyAlignment="1">
      <alignment horizontal="center"/>
    </xf>
    <xf numFmtId="0" fontId="30" fillId="3" borderId="3" xfId="0" applyFont="1" applyFill="1" applyBorder="1" applyAlignment="1">
      <alignment horizontal="center"/>
    </xf>
    <xf numFmtId="0" fontId="30" fillId="3" borderId="4" xfId="0" applyFont="1" applyFill="1" applyBorder="1" applyAlignment="1">
      <alignment horizontal="center"/>
    </xf>
    <xf numFmtId="0" fontId="31" fillId="15" borderId="0" xfId="0" applyFont="1" applyFill="1" applyAlignment="1">
      <alignment horizontal="center" vertical="center"/>
    </xf>
    <xf numFmtId="0" fontId="31" fillId="15" borderId="18" xfId="0" applyFont="1" applyFill="1" applyBorder="1" applyAlignment="1">
      <alignment horizontal="center" vertical="center"/>
    </xf>
    <xf numFmtId="0" fontId="32" fillId="3" borderId="30" xfId="0" applyFont="1" applyFill="1" applyBorder="1" applyAlignment="1">
      <alignment horizontal="center"/>
    </xf>
    <xf numFmtId="0" fontId="32" fillId="0" borderId="0" xfId="0" applyFont="1" applyAlignment="1">
      <alignment horizontal="center"/>
    </xf>
    <xf numFmtId="0" fontId="0" fillId="13" borderId="0" xfId="0" applyFill="1" applyAlignment="1">
      <alignment horizontal="center"/>
    </xf>
    <xf numFmtId="0" fontId="0" fillId="3" borderId="5" xfId="0" applyFill="1" applyBorder="1" applyAlignment="1">
      <alignment horizontal="left"/>
    </xf>
    <xf numFmtId="0" fontId="0" fillId="3" borderId="0" xfId="0" applyFill="1" applyAlignment="1">
      <alignment horizontal="left"/>
    </xf>
    <xf numFmtId="166" fontId="0" fillId="3" borderId="0" xfId="0" applyNumberFormat="1" applyFill="1" applyAlignment="1">
      <alignment horizontal="center"/>
    </xf>
    <xf numFmtId="166" fontId="0" fillId="3" borderId="18" xfId="0" applyNumberFormat="1" applyFill="1" applyBorder="1" applyAlignment="1">
      <alignment horizontal="center"/>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0" fillId="3" borderId="5" xfId="0" applyFill="1" applyBorder="1" applyAlignment="1">
      <alignment horizontal="right"/>
    </xf>
    <xf numFmtId="0" fontId="0" fillId="3" borderId="0" xfId="0" applyFill="1" applyAlignment="1">
      <alignment horizontal="right"/>
    </xf>
    <xf numFmtId="166" fontId="0" fillId="13" borderId="0" xfId="0" applyNumberFormat="1" applyFill="1" applyAlignment="1">
      <alignment horizontal="center"/>
    </xf>
    <xf numFmtId="166" fontId="0" fillId="13" borderId="18" xfId="0" applyNumberFormat="1" applyFill="1" applyBorder="1" applyAlignment="1">
      <alignment horizontal="center"/>
    </xf>
    <xf numFmtId="0" fontId="0" fillId="3" borderId="38" xfId="0" applyFill="1" applyBorder="1" applyAlignment="1">
      <alignment horizontal="center" vertical="center"/>
    </xf>
    <xf numFmtId="0" fontId="0" fillId="13" borderId="35" xfId="0" applyFill="1" applyBorder="1" applyAlignment="1">
      <alignment horizontal="left" vertical="center"/>
    </xf>
    <xf numFmtId="0" fontId="0" fillId="13" borderId="40" xfId="0" applyFill="1" applyBorder="1" applyAlignment="1">
      <alignment horizontal="left" vertical="center"/>
    </xf>
    <xf numFmtId="0" fontId="0" fillId="13" borderId="39" xfId="0" applyFill="1" applyBorder="1" applyAlignment="1">
      <alignment horizontal="left" vertical="center"/>
    </xf>
    <xf numFmtId="0" fontId="0" fillId="13" borderId="37" xfId="0" applyFill="1" applyBorder="1" applyAlignment="1">
      <alignment horizontal="left" vertical="center"/>
    </xf>
    <xf numFmtId="0" fontId="0" fillId="13" borderId="0" xfId="0" applyFill="1" applyAlignment="1">
      <alignment horizontal="left" vertical="center"/>
    </xf>
    <xf numFmtId="0" fontId="0" fillId="13" borderId="31" xfId="0" applyFill="1" applyBorder="1" applyAlignment="1">
      <alignment horizontal="left" vertical="center"/>
    </xf>
    <xf numFmtId="0" fontId="0" fillId="13" borderId="42" xfId="0" applyFill="1" applyBorder="1" applyAlignment="1">
      <alignment horizontal="left" vertical="center"/>
    </xf>
    <xf numFmtId="0" fontId="0" fillId="13" borderId="30" xfId="0" applyFill="1" applyBorder="1" applyAlignment="1">
      <alignment horizontal="left" vertical="center"/>
    </xf>
    <xf numFmtId="167" fontId="0" fillId="13" borderId="0" xfId="0" applyNumberFormat="1" applyFill="1" applyAlignment="1">
      <alignment horizontal="center"/>
    </xf>
    <xf numFmtId="167" fontId="0" fillId="13" borderId="18" xfId="0" applyNumberFormat="1" applyFill="1" applyBorder="1" applyAlignment="1">
      <alignment horizontal="center"/>
    </xf>
    <xf numFmtId="0" fontId="0" fillId="3" borderId="41" xfId="0" applyFill="1" applyBorder="1" applyAlignment="1">
      <alignment horizontal="center" vertical="center"/>
    </xf>
    <xf numFmtId="0" fontId="31" fillId="3" borderId="5" xfId="0" applyFont="1" applyFill="1" applyBorder="1" applyAlignment="1">
      <alignment horizontal="right"/>
    </xf>
    <xf numFmtId="0" fontId="31" fillId="3" borderId="0" xfId="0" applyFont="1" applyFill="1" applyAlignment="1">
      <alignment horizontal="right"/>
    </xf>
    <xf numFmtId="167" fontId="0" fillId="3" borderId="0" xfId="0" applyNumberFormat="1" applyFill="1" applyAlignment="1">
      <alignment horizontal="center"/>
    </xf>
    <xf numFmtId="167" fontId="0" fillId="3" borderId="18" xfId="0" applyNumberFormat="1" applyFill="1" applyBorder="1" applyAlignment="1">
      <alignment horizontal="center"/>
    </xf>
    <xf numFmtId="0" fontId="0" fillId="13" borderId="35" xfId="0" applyFill="1" applyBorder="1" applyAlignment="1">
      <alignment horizontal="left" vertical="top" wrapText="1"/>
    </xf>
    <xf numFmtId="0" fontId="0" fillId="13" borderId="39" xfId="0" applyFill="1" applyBorder="1" applyAlignment="1">
      <alignment horizontal="left" vertical="top" wrapText="1"/>
    </xf>
    <xf numFmtId="0" fontId="0" fillId="13" borderId="42" xfId="0" applyFill="1" applyBorder="1" applyAlignment="1">
      <alignment horizontal="left" vertical="top" wrapText="1"/>
    </xf>
    <xf numFmtId="0" fontId="0" fillId="13" borderId="43" xfId="0" applyFill="1" applyBorder="1" applyAlignment="1">
      <alignment horizontal="left" vertical="top" wrapText="1"/>
    </xf>
    <xf numFmtId="0" fontId="0" fillId="13" borderId="37" xfId="0" applyFill="1" applyBorder="1" applyAlignment="1">
      <alignment horizontal="left" vertical="top" wrapText="1"/>
    </xf>
    <xf numFmtId="0" fontId="0" fillId="13" borderId="31" xfId="0" applyFill="1" applyBorder="1" applyAlignment="1">
      <alignment horizontal="left" vertical="top" wrapText="1"/>
    </xf>
    <xf numFmtId="0" fontId="0" fillId="13" borderId="35" xfId="0" applyFill="1" applyBorder="1" applyAlignment="1">
      <alignment horizontal="left" vertical="center" wrapText="1"/>
    </xf>
    <xf numFmtId="0" fontId="0" fillId="13" borderId="40" xfId="0" applyFill="1" applyBorder="1" applyAlignment="1">
      <alignment horizontal="left" vertical="center" wrapText="1"/>
    </xf>
    <xf numFmtId="0" fontId="0" fillId="13" borderId="39" xfId="0" applyFill="1" applyBorder="1" applyAlignment="1">
      <alignment horizontal="left" vertical="center" wrapText="1"/>
    </xf>
    <xf numFmtId="0" fontId="0" fillId="3" borderId="7" xfId="0" applyFill="1" applyBorder="1" applyAlignment="1">
      <alignment horizontal="center"/>
    </xf>
    <xf numFmtId="0" fontId="38" fillId="2" borderId="2" xfId="0" applyFont="1" applyFill="1" applyBorder="1" applyAlignment="1">
      <alignment horizontal="center" vertical="center"/>
    </xf>
    <xf numFmtId="0" fontId="38" fillId="2" borderId="3" xfId="0" applyFont="1" applyFill="1" applyBorder="1" applyAlignment="1">
      <alignment horizontal="center" vertical="center"/>
    </xf>
    <xf numFmtId="0" fontId="38" fillId="2" borderId="52" xfId="0" applyFont="1" applyFill="1" applyBorder="1" applyAlignment="1">
      <alignment horizontal="center" vertical="center"/>
    </xf>
    <xf numFmtId="0" fontId="38" fillId="2" borderId="48" xfId="0" applyFont="1" applyFill="1" applyBorder="1" applyAlignment="1">
      <alignment horizontal="center" vertical="center"/>
    </xf>
    <xf numFmtId="0" fontId="33" fillId="3" borderId="89" xfId="0" applyFont="1" applyFill="1" applyBorder="1" applyAlignment="1">
      <alignment horizontal="left"/>
    </xf>
    <xf numFmtId="0" fontId="33" fillId="3" borderId="74" xfId="0" applyFont="1" applyFill="1" applyBorder="1" applyAlignment="1">
      <alignment horizontal="left"/>
    </xf>
    <xf numFmtId="168" fontId="33" fillId="13" borderId="74" xfId="3" applyNumberFormat="1" applyFont="1" applyFill="1" applyBorder="1" applyAlignment="1">
      <alignment horizontal="center"/>
    </xf>
    <xf numFmtId="168" fontId="33" fillId="13" borderId="75" xfId="3" applyNumberFormat="1" applyFont="1" applyFill="1" applyBorder="1" applyAlignment="1">
      <alignment horizontal="center"/>
    </xf>
    <xf numFmtId="0" fontId="0" fillId="3" borderId="5" xfId="0" applyFill="1" applyBorder="1" applyAlignment="1">
      <alignment horizontal="left" wrapText="1"/>
    </xf>
    <xf numFmtId="0" fontId="0" fillId="3" borderId="0" xfId="0" applyFill="1" applyAlignment="1">
      <alignment horizontal="left" wrapText="1"/>
    </xf>
    <xf numFmtId="0" fontId="0" fillId="3" borderId="47" xfId="0" applyFill="1" applyBorder="1" applyAlignment="1">
      <alignment horizontal="center" vertical="center"/>
    </xf>
    <xf numFmtId="0" fontId="0" fillId="3" borderId="48" xfId="0" applyFill="1" applyBorder="1" applyAlignment="1">
      <alignment horizontal="center" vertical="center"/>
    </xf>
    <xf numFmtId="0" fontId="34" fillId="2" borderId="47" xfId="0" applyFont="1" applyFill="1" applyBorder="1" applyAlignment="1">
      <alignment horizontal="center" vertical="center"/>
    </xf>
    <xf numFmtId="0" fontId="34" fillId="2" borderId="48" xfId="0" applyFont="1" applyFill="1" applyBorder="1" applyAlignment="1">
      <alignment horizontal="center" vertical="center"/>
    </xf>
    <xf numFmtId="165" fontId="34" fillId="2" borderId="47" xfId="0" applyNumberFormat="1" applyFont="1" applyFill="1" applyBorder="1" applyAlignment="1">
      <alignment horizontal="center" vertical="center"/>
    </xf>
    <xf numFmtId="165" fontId="34" fillId="2" borderId="48" xfId="0" applyNumberFormat="1" applyFont="1" applyFill="1" applyBorder="1" applyAlignment="1">
      <alignment horizontal="center" vertical="center"/>
    </xf>
    <xf numFmtId="0" fontId="37" fillId="5" borderId="7" xfId="0" applyFont="1" applyFill="1" applyBorder="1" applyAlignment="1">
      <alignment horizontal="center" vertical="center"/>
    </xf>
    <xf numFmtId="0" fontId="37" fillId="5" borderId="8" xfId="0" applyFont="1" applyFill="1" applyBorder="1" applyAlignment="1">
      <alignment horizontal="center" vertical="center"/>
    </xf>
    <xf numFmtId="0" fontId="0" fillId="13" borderId="32" xfId="0" applyFill="1" applyBorder="1" applyAlignment="1">
      <alignment horizontal="left" vertical="top" wrapText="1"/>
    </xf>
    <xf numFmtId="0" fontId="0" fillId="13" borderId="34" xfId="0" applyFill="1" applyBorder="1" applyAlignment="1">
      <alignment horizontal="left" vertical="top" wrapText="1"/>
    </xf>
    <xf numFmtId="0" fontId="33" fillId="3" borderId="10" xfId="0" applyFont="1" applyFill="1" applyBorder="1" applyAlignment="1">
      <alignment horizontal="left"/>
    </xf>
    <xf numFmtId="168" fontId="33" fillId="13" borderId="10" xfId="3" applyNumberFormat="1" applyFont="1" applyFill="1" applyBorder="1" applyAlignment="1">
      <alignment horizontal="center"/>
    </xf>
    <xf numFmtId="168" fontId="33" fillId="13" borderId="71" xfId="3" applyNumberFormat="1" applyFont="1" applyFill="1" applyBorder="1" applyAlignment="1">
      <alignment horizontal="center"/>
    </xf>
    <xf numFmtId="0" fontId="33" fillId="13" borderId="10" xfId="0" applyFont="1" applyFill="1" applyBorder="1" applyAlignment="1">
      <alignment horizontal="center"/>
    </xf>
    <xf numFmtId="0" fontId="33" fillId="13" borderId="71" xfId="0" applyFont="1" applyFill="1" applyBorder="1" applyAlignment="1">
      <alignment horizontal="center"/>
    </xf>
    <xf numFmtId="0" fontId="33" fillId="13" borderId="72" xfId="0" applyFont="1" applyFill="1" applyBorder="1" applyAlignment="1">
      <alignment horizontal="center"/>
    </xf>
    <xf numFmtId="0" fontId="33" fillId="13" borderId="73" xfId="0" applyFont="1" applyFill="1" applyBorder="1" applyAlignment="1">
      <alignment horizontal="center"/>
    </xf>
    <xf numFmtId="0" fontId="33" fillId="3" borderId="0" xfId="0" applyFont="1" applyFill="1" applyAlignment="1">
      <alignment horizontal="left"/>
    </xf>
    <xf numFmtId="0" fontId="0" fillId="2" borderId="127" xfId="0" applyFill="1" applyBorder="1" applyAlignment="1">
      <alignment horizontal="center"/>
    </xf>
    <xf numFmtId="0" fontId="0" fillId="2" borderId="128" xfId="0" applyFill="1" applyBorder="1" applyAlignment="1">
      <alignment horizontal="center"/>
    </xf>
    <xf numFmtId="0" fontId="33" fillId="2" borderId="127" xfId="0" applyFont="1" applyFill="1" applyBorder="1" applyAlignment="1">
      <alignment horizontal="left"/>
    </xf>
    <xf numFmtId="0" fontId="33" fillId="2" borderId="128" xfId="0" applyFont="1" applyFill="1" applyBorder="1" applyAlignment="1">
      <alignment horizontal="left"/>
    </xf>
    <xf numFmtId="1" fontId="0" fillId="2" borderId="127" xfId="0" applyNumberFormat="1" applyFill="1" applyBorder="1" applyAlignment="1">
      <alignment horizontal="center"/>
    </xf>
    <xf numFmtId="0" fontId="39" fillId="3" borderId="47" xfId="0" applyFont="1" applyFill="1" applyBorder="1" applyAlignment="1">
      <alignment horizontal="center"/>
    </xf>
    <xf numFmtId="0" fontId="39" fillId="3" borderId="52" xfId="0" applyFont="1" applyFill="1" applyBorder="1" applyAlignment="1">
      <alignment horizontal="center"/>
    </xf>
    <xf numFmtId="0" fontId="39" fillId="3" borderId="1" xfId="0" applyFont="1" applyFill="1" applyBorder="1" applyAlignment="1">
      <alignment horizontal="center"/>
    </xf>
    <xf numFmtId="0" fontId="39" fillId="3" borderId="8" xfId="0" applyFont="1" applyFill="1" applyBorder="1" applyAlignment="1">
      <alignment horizontal="center"/>
    </xf>
    <xf numFmtId="0" fontId="41" fillId="0" borderId="47" xfId="0" applyFont="1" applyBorder="1" applyAlignment="1">
      <alignment horizontal="center" vertical="center"/>
    </xf>
    <xf numFmtId="0" fontId="41" fillId="0" borderId="52" xfId="0" applyFont="1" applyBorder="1" applyAlignment="1">
      <alignment horizontal="center" vertical="center"/>
    </xf>
    <xf numFmtId="0" fontId="41" fillId="0" borderId="48" xfId="0" applyFont="1" applyBorder="1" applyAlignment="1">
      <alignment horizontal="center" vertical="center"/>
    </xf>
    <xf numFmtId="0" fontId="41" fillId="0" borderId="47" xfId="0" applyFont="1" applyBorder="1" applyAlignment="1">
      <alignment horizontal="center" vertical="center" wrapText="1"/>
    </xf>
    <xf numFmtId="0" fontId="41" fillId="0" borderId="52" xfId="0" applyFont="1" applyBorder="1" applyAlignment="1">
      <alignment horizontal="center" vertical="center" wrapText="1"/>
    </xf>
    <xf numFmtId="0" fontId="41" fillId="0" borderId="48" xfId="0" applyFont="1" applyBorder="1" applyAlignment="1">
      <alignment horizontal="center" vertical="center" wrapText="1"/>
    </xf>
    <xf numFmtId="0" fontId="42" fillId="3" borderId="2" xfId="0" applyFont="1" applyFill="1" applyBorder="1" applyAlignment="1">
      <alignment horizontal="center" vertical="center" wrapText="1"/>
    </xf>
    <xf numFmtId="0" fontId="42" fillId="3" borderId="4" xfId="0" applyFont="1" applyFill="1" applyBorder="1" applyAlignment="1">
      <alignment horizontal="center" vertical="center" wrapText="1"/>
    </xf>
    <xf numFmtId="0" fontId="42" fillId="16" borderId="2" xfId="0" applyFont="1" applyFill="1" applyBorder="1" applyAlignment="1">
      <alignment horizontal="center" vertical="center" wrapText="1"/>
    </xf>
    <xf numFmtId="0" fontId="42" fillId="16" borderId="4" xfId="0" applyFont="1" applyFill="1" applyBorder="1" applyAlignment="1">
      <alignment horizontal="center" vertical="center" wrapText="1"/>
    </xf>
    <xf numFmtId="0" fontId="0" fillId="2" borderId="130" xfId="0" applyFill="1" applyBorder="1" applyAlignment="1">
      <alignment horizontal="center"/>
    </xf>
    <xf numFmtId="0" fontId="0" fillId="2" borderId="131" xfId="0" applyFill="1" applyBorder="1" applyAlignment="1">
      <alignment horizontal="center"/>
    </xf>
    <xf numFmtId="0" fontId="0" fillId="2" borderId="133" xfId="0" applyFill="1" applyBorder="1" applyAlignment="1">
      <alignment horizontal="center"/>
    </xf>
    <xf numFmtId="0" fontId="0" fillId="2" borderId="134" xfId="0" applyFill="1" applyBorder="1" applyAlignment="1">
      <alignment horizontal="center"/>
    </xf>
    <xf numFmtId="0" fontId="33" fillId="2" borderId="133" xfId="0" applyFont="1" applyFill="1" applyBorder="1" applyAlignment="1">
      <alignment horizontal="left"/>
    </xf>
    <xf numFmtId="0" fontId="33" fillId="2" borderId="134" xfId="0" applyFont="1" applyFill="1" applyBorder="1" applyAlignment="1">
      <alignment horizontal="left"/>
    </xf>
    <xf numFmtId="2" fontId="26" fillId="3" borderId="0" xfId="0" applyNumberFormat="1" applyFont="1" applyFill="1" applyAlignment="1">
      <alignment horizontal="center"/>
    </xf>
    <xf numFmtId="0" fontId="0" fillId="0" borderId="7" xfId="0" applyBorder="1" applyAlignment="1">
      <alignment horizontal="center"/>
    </xf>
    <xf numFmtId="0" fontId="0" fillId="0" borderId="1" xfId="0" applyBorder="1" applyAlignment="1">
      <alignment horizontal="center"/>
    </xf>
    <xf numFmtId="0" fontId="0" fillId="0" borderId="8" xfId="0" applyBorder="1" applyAlignment="1">
      <alignment horizontal="center"/>
    </xf>
    <xf numFmtId="0" fontId="38" fillId="2" borderId="47" xfId="0" applyFont="1" applyFill="1" applyBorder="1" applyAlignment="1">
      <alignment horizontal="center" vertical="center"/>
    </xf>
    <xf numFmtId="0" fontId="49" fillId="15" borderId="47" xfId="0" applyFont="1" applyFill="1" applyBorder="1" applyAlignment="1">
      <alignment horizontal="center" vertical="center"/>
    </xf>
    <xf numFmtId="0" fontId="49" fillId="15" borderId="52" xfId="0" applyFont="1" applyFill="1" applyBorder="1" applyAlignment="1">
      <alignment horizontal="center" vertical="center"/>
    </xf>
    <xf numFmtId="0" fontId="49" fillId="15" borderId="48" xfId="0" applyFont="1" applyFill="1" applyBorder="1" applyAlignment="1">
      <alignment horizontal="center" vertical="center"/>
    </xf>
    <xf numFmtId="0" fontId="50" fillId="16" borderId="47" xfId="0" applyFont="1" applyFill="1" applyBorder="1" applyAlignment="1">
      <alignment horizontal="center" vertical="center" wrapText="1"/>
    </xf>
    <xf numFmtId="0" fontId="50" fillId="16" borderId="52" xfId="0" applyFont="1" applyFill="1" applyBorder="1" applyAlignment="1">
      <alignment horizontal="center" vertical="center" wrapText="1"/>
    </xf>
    <xf numFmtId="0" fontId="50" fillId="16" borderId="48" xfId="0" applyFont="1" applyFill="1" applyBorder="1" applyAlignment="1">
      <alignment horizontal="center" vertical="center" wrapText="1"/>
    </xf>
    <xf numFmtId="0" fontId="0" fillId="3" borderId="55" xfId="0" applyFill="1" applyBorder="1" applyAlignment="1">
      <alignment horizontal="center"/>
    </xf>
    <xf numFmtId="0" fontId="0" fillId="3" borderId="3" xfId="0" applyFill="1" applyBorder="1" applyAlignment="1">
      <alignment horizontal="center"/>
    </xf>
    <xf numFmtId="0" fontId="0" fillId="3" borderId="56" xfId="0" applyFill="1" applyBorder="1" applyAlignment="1">
      <alignment horizontal="center"/>
    </xf>
    <xf numFmtId="0" fontId="46" fillId="16" borderId="57" xfId="0" applyFont="1" applyFill="1" applyBorder="1" applyAlignment="1">
      <alignment horizontal="center" vertical="center"/>
    </xf>
    <xf numFmtId="0" fontId="46" fillId="16" borderId="58" xfId="0" applyFont="1" applyFill="1" applyBorder="1" applyAlignment="1">
      <alignment horizontal="center" vertical="center"/>
    </xf>
    <xf numFmtId="3" fontId="45" fillId="16" borderId="5" xfId="0" applyNumberFormat="1" applyFont="1" applyFill="1" applyBorder="1" applyAlignment="1">
      <alignment horizontal="center" vertical="center"/>
    </xf>
    <xf numFmtId="3" fontId="45" fillId="16" borderId="0" xfId="0" applyNumberFormat="1" applyFont="1" applyFill="1" applyAlignment="1">
      <alignment horizontal="center" vertical="center"/>
    </xf>
    <xf numFmtId="3" fontId="45" fillId="16" borderId="6" xfId="0" applyNumberFormat="1" applyFont="1" applyFill="1" applyBorder="1" applyAlignment="1">
      <alignment horizontal="center" vertical="center"/>
    </xf>
    <xf numFmtId="0" fontId="0" fillId="3" borderId="5" xfId="0" applyFill="1" applyBorder="1" applyAlignment="1">
      <alignment horizontal="center"/>
    </xf>
    <xf numFmtId="0" fontId="47" fillId="3" borderId="0" xfId="0" applyFont="1" applyFill="1" applyAlignment="1">
      <alignment horizontal="center" vertical="center" wrapText="1"/>
    </xf>
    <xf numFmtId="0" fontId="47" fillId="3" borderId="6" xfId="0" applyFont="1" applyFill="1" applyBorder="1" applyAlignment="1">
      <alignment horizontal="center" vertical="center" wrapText="1"/>
    </xf>
    <xf numFmtId="0" fontId="48" fillId="16" borderId="0" xfId="0" applyFont="1" applyFill="1" applyAlignment="1">
      <alignment horizontal="center" vertical="center" wrapText="1"/>
    </xf>
    <xf numFmtId="0" fontId="26" fillId="3" borderId="0" xfId="0" applyFont="1" applyFill="1" applyAlignment="1">
      <alignment horizontal="center"/>
    </xf>
    <xf numFmtId="0" fontId="0" fillId="2" borderId="124" xfId="0" applyFill="1" applyBorder="1" applyAlignment="1">
      <alignment horizontal="center"/>
    </xf>
    <xf numFmtId="0" fontId="0" fillId="2" borderId="125" xfId="0" applyFill="1" applyBorder="1" applyAlignment="1">
      <alignment horizontal="center"/>
    </xf>
    <xf numFmtId="0" fontId="42" fillId="16" borderId="55" xfId="0" applyFont="1" applyFill="1" applyBorder="1" applyAlignment="1">
      <alignment horizontal="center" vertical="center"/>
    </xf>
    <xf numFmtId="0" fontId="42" fillId="16" borderId="3" xfId="0" applyFont="1" applyFill="1" applyBorder="1" applyAlignment="1">
      <alignment horizontal="center" vertical="center"/>
    </xf>
    <xf numFmtId="0" fontId="42" fillId="16" borderId="56" xfId="0" applyFont="1" applyFill="1" applyBorder="1" applyAlignment="1">
      <alignment horizontal="center" vertical="center"/>
    </xf>
    <xf numFmtId="0" fontId="46" fillId="16" borderId="55" xfId="0" applyFont="1" applyFill="1" applyBorder="1" applyAlignment="1">
      <alignment horizontal="center" vertical="center"/>
    </xf>
    <xf numFmtId="0" fontId="46" fillId="16" borderId="56" xfId="0" applyFont="1" applyFill="1" applyBorder="1" applyAlignment="1">
      <alignment horizontal="center" vertical="center"/>
    </xf>
    <xf numFmtId="0" fontId="0" fillId="2" borderId="118" xfId="0" applyFill="1" applyBorder="1" applyAlignment="1">
      <alignment horizontal="center"/>
    </xf>
    <xf numFmtId="0" fontId="0" fillId="2" borderId="135" xfId="0" applyFill="1" applyBorder="1" applyAlignment="1">
      <alignment horizontal="center"/>
    </xf>
    <xf numFmtId="0" fontId="0" fillId="2" borderId="119" xfId="0" applyFill="1" applyBorder="1" applyAlignment="1">
      <alignment horizontal="center"/>
    </xf>
    <xf numFmtId="0" fontId="0" fillId="2" borderId="121" xfId="0" applyFill="1" applyBorder="1" applyAlignment="1">
      <alignment horizontal="center"/>
    </xf>
    <xf numFmtId="0" fontId="0" fillId="2" borderId="136" xfId="0" applyFill="1" applyBorder="1" applyAlignment="1">
      <alignment horizontal="center"/>
    </xf>
    <xf numFmtId="0" fontId="0" fillId="2" borderId="122" xfId="0" applyFill="1" applyBorder="1" applyAlignment="1">
      <alignment horizontal="center"/>
    </xf>
    <xf numFmtId="0" fontId="0" fillId="13" borderId="37" xfId="0" applyFill="1" applyBorder="1" applyAlignment="1">
      <alignment horizontal="left" vertical="center" wrapText="1"/>
    </xf>
    <xf numFmtId="0" fontId="0" fillId="13" borderId="0" xfId="0" applyFill="1" applyAlignment="1">
      <alignment horizontal="left" vertical="center" wrapText="1"/>
    </xf>
    <xf numFmtId="0" fontId="0" fillId="13" borderId="31" xfId="0" applyFill="1" applyBorder="1" applyAlignment="1">
      <alignment horizontal="left" vertical="center" wrapText="1"/>
    </xf>
    <xf numFmtId="0" fontId="0" fillId="13" borderId="42" xfId="0" applyFill="1" applyBorder="1" applyAlignment="1">
      <alignment horizontal="left" vertical="center" wrapText="1"/>
    </xf>
    <xf numFmtId="0" fontId="0" fillId="13" borderId="30" xfId="0" applyFill="1" applyBorder="1" applyAlignment="1">
      <alignment horizontal="left" vertical="center" wrapText="1"/>
    </xf>
    <xf numFmtId="0" fontId="0" fillId="13" borderId="43" xfId="0" applyFill="1" applyBorder="1" applyAlignment="1">
      <alignment horizontal="left" vertical="center" wrapText="1"/>
    </xf>
    <xf numFmtId="0" fontId="0" fillId="13" borderId="44" xfId="0" applyFill="1" applyBorder="1" applyAlignment="1">
      <alignment horizontal="left" vertical="top" wrapText="1"/>
    </xf>
    <xf numFmtId="0" fontId="0" fillId="13" borderId="63" xfId="0" applyFill="1" applyBorder="1" applyAlignment="1">
      <alignment horizontal="left" vertical="top" wrapText="1"/>
    </xf>
    <xf numFmtId="0" fontId="0" fillId="13" borderId="45" xfId="0" applyFill="1" applyBorder="1" applyAlignment="1">
      <alignment horizontal="left" vertical="top" wrapText="1"/>
    </xf>
    <xf numFmtId="0" fontId="0" fillId="13" borderId="6" xfId="0" applyFill="1" applyBorder="1" applyAlignment="1">
      <alignment horizontal="center"/>
    </xf>
    <xf numFmtId="0" fontId="26" fillId="3" borderId="5" xfId="0" applyFont="1" applyFill="1" applyBorder="1" applyAlignment="1">
      <alignment horizontal="left" vertical="center" wrapText="1"/>
    </xf>
    <xf numFmtId="0" fontId="26" fillId="3" borderId="0" xfId="0" applyFont="1" applyFill="1" applyAlignment="1">
      <alignment horizontal="left" vertical="center" wrapText="1"/>
    </xf>
    <xf numFmtId="0" fontId="53" fillId="3" borderId="5" xfId="0" applyFont="1" applyFill="1" applyBorder="1" applyAlignment="1">
      <alignment horizontal="center" vertical="center"/>
    </xf>
    <xf numFmtId="0" fontId="53" fillId="3" borderId="0" xfId="0" applyFont="1" applyFill="1" applyAlignment="1">
      <alignment horizontal="center" vertical="center"/>
    </xf>
    <xf numFmtId="0" fontId="40" fillId="13" borderId="0" xfId="0" applyFont="1" applyFill="1" applyAlignment="1">
      <alignment horizontal="center"/>
    </xf>
    <xf numFmtId="0" fontId="40" fillId="13" borderId="6" xfId="0" applyFont="1" applyFill="1" applyBorder="1" applyAlignment="1">
      <alignment horizontal="center"/>
    </xf>
    <xf numFmtId="0" fontId="10" fillId="18" borderId="5" xfId="6" applyFill="1" applyBorder="1" applyAlignment="1">
      <alignment horizontal="center" vertical="center"/>
    </xf>
    <xf numFmtId="0" fontId="10" fillId="18" borderId="0" xfId="6" applyFill="1" applyBorder="1" applyAlignment="1">
      <alignment horizontal="center" vertical="center"/>
    </xf>
    <xf numFmtId="0" fontId="10" fillId="18" borderId="6" xfId="6" applyFill="1" applyBorder="1" applyAlignment="1">
      <alignment horizontal="center" vertical="center"/>
    </xf>
    <xf numFmtId="0" fontId="10" fillId="18" borderId="7" xfId="6" applyFill="1" applyBorder="1" applyAlignment="1">
      <alignment horizontal="center" vertical="center"/>
    </xf>
    <xf numFmtId="0" fontId="10" fillId="18" borderId="1" xfId="6" applyFill="1" applyBorder="1" applyAlignment="1">
      <alignment horizontal="center" vertical="center"/>
    </xf>
    <xf numFmtId="0" fontId="10" fillId="18" borderId="8" xfId="6" applyFill="1" applyBorder="1" applyAlignment="1">
      <alignment horizontal="center" vertical="center"/>
    </xf>
    <xf numFmtId="0" fontId="27" fillId="3" borderId="7" xfId="0" applyFont="1" applyFill="1" applyBorder="1" applyAlignment="1">
      <alignment horizontal="center"/>
    </xf>
    <xf numFmtId="3" fontId="52" fillId="16" borderId="68" xfId="0" applyNumberFormat="1" applyFont="1" applyFill="1" applyBorder="1" applyAlignment="1">
      <alignment horizontal="center" vertical="center"/>
    </xf>
    <xf numFmtId="3" fontId="52" fillId="16" borderId="1" xfId="0" applyNumberFormat="1" applyFont="1" applyFill="1" applyBorder="1" applyAlignment="1">
      <alignment horizontal="center" vertical="center"/>
    </xf>
    <xf numFmtId="3" fontId="52" fillId="16" borderId="69" xfId="0" applyNumberFormat="1" applyFont="1" applyFill="1" applyBorder="1" applyAlignment="1">
      <alignment horizontal="center" vertical="center"/>
    </xf>
    <xf numFmtId="3" fontId="52" fillId="16" borderId="8" xfId="0" applyNumberFormat="1" applyFont="1" applyFill="1" applyBorder="1" applyAlignment="1">
      <alignment horizontal="center" vertical="center"/>
    </xf>
    <xf numFmtId="0" fontId="31" fillId="15" borderId="2" xfId="0" applyFont="1" applyFill="1" applyBorder="1" applyAlignment="1">
      <alignment horizontal="center" vertical="center"/>
    </xf>
    <xf numFmtId="0" fontId="31" fillId="15" borderId="3" xfId="0" applyFont="1" applyFill="1" applyBorder="1" applyAlignment="1">
      <alignment horizontal="center" vertical="center"/>
    </xf>
    <xf numFmtId="0" fontId="31" fillId="15" borderId="4" xfId="0" applyFont="1" applyFill="1" applyBorder="1" applyAlignment="1">
      <alignment horizontal="center" vertical="center"/>
    </xf>
    <xf numFmtId="0" fontId="49" fillId="15" borderId="3" xfId="0" applyFont="1" applyFill="1" applyBorder="1" applyAlignment="1">
      <alignment horizontal="center" vertical="center" wrapText="1"/>
    </xf>
    <xf numFmtId="0" fontId="49" fillId="15" borderId="4" xfId="0" applyFont="1" applyFill="1" applyBorder="1" applyAlignment="1">
      <alignment horizontal="center" vertical="center" wrapText="1"/>
    </xf>
    <xf numFmtId="0" fontId="49" fillId="15" borderId="0" xfId="0" applyFont="1" applyFill="1" applyAlignment="1">
      <alignment horizontal="center" vertical="center" wrapText="1"/>
    </xf>
    <xf numFmtId="0" fontId="49" fillId="15" borderId="6" xfId="0" applyFont="1" applyFill="1" applyBorder="1" applyAlignment="1">
      <alignment horizontal="center" vertical="center" wrapText="1"/>
    </xf>
    <xf numFmtId="0" fontId="0" fillId="13" borderId="2" xfId="0" applyFill="1" applyBorder="1" applyAlignment="1">
      <alignment horizontal="center" vertical="center" wrapText="1"/>
    </xf>
    <xf numFmtId="0" fontId="0" fillId="13" borderId="3" xfId="0" applyFill="1" applyBorder="1" applyAlignment="1">
      <alignment horizontal="center" vertical="center" wrapText="1"/>
    </xf>
    <xf numFmtId="0" fontId="0" fillId="13" borderId="4" xfId="0" applyFill="1" applyBorder="1" applyAlignment="1">
      <alignment horizontal="center" vertical="center" wrapText="1"/>
    </xf>
    <xf numFmtId="0" fontId="0" fillId="13" borderId="5" xfId="0" applyFill="1" applyBorder="1" applyAlignment="1">
      <alignment horizontal="center" vertical="center" wrapText="1"/>
    </xf>
    <xf numFmtId="0" fontId="0" fillId="13" borderId="0" xfId="0" applyFill="1" applyAlignment="1">
      <alignment horizontal="center" vertical="center" wrapText="1"/>
    </xf>
    <xf numFmtId="0" fontId="0" fillId="13" borderId="6" xfId="0" applyFill="1" applyBorder="1" applyAlignment="1">
      <alignment horizontal="center" vertical="center" wrapText="1"/>
    </xf>
    <xf numFmtId="0" fontId="0" fillId="13" borderId="7" xfId="0" applyFill="1" applyBorder="1" applyAlignment="1">
      <alignment horizontal="center" vertical="center" wrapText="1"/>
    </xf>
    <xf numFmtId="0" fontId="0" fillId="13" borderId="1" xfId="0" applyFill="1" applyBorder="1" applyAlignment="1">
      <alignment horizontal="center" vertical="center" wrapText="1"/>
    </xf>
    <xf numFmtId="0" fontId="0" fillId="13" borderId="8" xfId="0" applyFill="1" applyBorder="1" applyAlignment="1">
      <alignment horizontal="center" vertical="center" wrapText="1"/>
    </xf>
    <xf numFmtId="0" fontId="26" fillId="3" borderId="5" xfId="0" applyFont="1" applyFill="1" applyBorder="1" applyAlignment="1">
      <alignment horizontal="center"/>
    </xf>
    <xf numFmtId="0" fontId="26" fillId="3" borderId="6" xfId="0" applyFont="1" applyFill="1" applyBorder="1" applyAlignment="1">
      <alignment horizontal="center"/>
    </xf>
    <xf numFmtId="0" fontId="0" fillId="2" borderId="137" xfId="0" applyFill="1" applyBorder="1" applyAlignment="1">
      <alignment horizontal="center"/>
    </xf>
    <xf numFmtId="0" fontId="22" fillId="9" borderId="3" xfId="8" applyFont="1" applyFill="1" applyBorder="1" applyAlignment="1">
      <alignment horizontal="center"/>
    </xf>
    <xf numFmtId="0" fontId="20" fillId="8" borderId="1" xfId="8" applyFont="1" applyFill="1" applyBorder="1" applyAlignment="1">
      <alignment horizontal="center"/>
    </xf>
    <xf numFmtId="0" fontId="22" fillId="4" borderId="0" xfId="8" applyFont="1" applyFill="1" applyAlignment="1">
      <alignment horizontal="center"/>
    </xf>
    <xf numFmtId="0" fontId="20" fillId="6" borderId="0" xfId="8" applyFont="1" applyFill="1" applyAlignment="1">
      <alignment horizontal="center" vertical="center" wrapText="1"/>
    </xf>
    <xf numFmtId="0" fontId="20" fillId="8" borderId="0" xfId="8" applyFont="1" applyFill="1" applyAlignment="1">
      <alignment horizontal="center" vertical="center"/>
    </xf>
    <xf numFmtId="0" fontId="5" fillId="8" borderId="0" xfId="8" applyFont="1" applyFill="1" applyAlignment="1">
      <alignment horizontal="center" vertical="center"/>
    </xf>
    <xf numFmtId="0" fontId="9" fillId="7" borderId="0" xfId="8" applyFont="1" applyFill="1" applyAlignment="1">
      <alignment horizontal="left" vertical="top" wrapText="1"/>
    </xf>
    <xf numFmtId="0" fontId="9" fillId="3" borderId="27" xfId="8" applyFont="1" applyFill="1" applyBorder="1" applyAlignment="1">
      <alignment horizontal="center" vertical="center" wrapText="1"/>
    </xf>
    <xf numFmtId="0" fontId="9" fillId="3" borderId="26" xfId="8" applyFont="1" applyFill="1" applyBorder="1" applyAlignment="1">
      <alignment horizontal="center" vertical="center"/>
    </xf>
    <xf numFmtId="0" fontId="9" fillId="3" borderId="25" xfId="8" applyFont="1" applyFill="1" applyBorder="1" applyAlignment="1">
      <alignment horizontal="center" vertical="center"/>
    </xf>
    <xf numFmtId="0" fontId="9" fillId="3" borderId="24" xfId="8" applyFont="1" applyFill="1" applyBorder="1" applyAlignment="1">
      <alignment horizontal="center" vertical="center"/>
    </xf>
    <xf numFmtId="0" fontId="9" fillId="3" borderId="0" xfId="8" applyFont="1" applyFill="1" applyAlignment="1">
      <alignment horizontal="center" vertical="center"/>
    </xf>
    <xf numFmtId="0" fontId="9" fillId="3" borderId="23" xfId="8" applyFont="1" applyFill="1" applyBorder="1" applyAlignment="1">
      <alignment horizontal="center" vertical="center"/>
    </xf>
    <xf numFmtId="0" fontId="9" fillId="3" borderId="22" xfId="8" applyFont="1" applyFill="1" applyBorder="1" applyAlignment="1">
      <alignment horizontal="center" vertical="center"/>
    </xf>
    <xf numFmtId="0" fontId="9" fillId="3" borderId="21" xfId="8" applyFont="1" applyFill="1" applyBorder="1" applyAlignment="1">
      <alignment horizontal="center" vertical="center"/>
    </xf>
    <xf numFmtId="0" fontId="9" fillId="3" borderId="20" xfId="8" applyFont="1" applyFill="1" applyBorder="1" applyAlignment="1">
      <alignment horizontal="center" vertical="center"/>
    </xf>
    <xf numFmtId="0" fontId="24" fillId="11" borderId="27" xfId="8" applyFont="1" applyFill="1" applyBorder="1" applyAlignment="1">
      <alignment horizontal="center" vertical="center" wrapText="1"/>
    </xf>
    <xf numFmtId="0" fontId="24" fillId="11" borderId="26" xfId="8" applyFont="1" applyFill="1" applyBorder="1" applyAlignment="1">
      <alignment horizontal="center" vertical="center"/>
    </xf>
    <xf numFmtId="0" fontId="24" fillId="11" borderId="25" xfId="8" applyFont="1" applyFill="1" applyBorder="1" applyAlignment="1">
      <alignment horizontal="center" vertical="center"/>
    </xf>
    <xf numFmtId="0" fontId="24" fillId="11" borderId="24" xfId="8" applyFont="1" applyFill="1" applyBorder="1" applyAlignment="1">
      <alignment horizontal="center" vertical="center"/>
    </xf>
    <xf numFmtId="0" fontId="24" fillId="11" borderId="0" xfId="8" applyFont="1" applyFill="1" applyAlignment="1">
      <alignment horizontal="center" vertical="center"/>
    </xf>
    <xf numFmtId="0" fontId="24" fillId="11" borderId="23" xfId="8" applyFont="1" applyFill="1" applyBorder="1" applyAlignment="1">
      <alignment horizontal="center" vertical="center"/>
    </xf>
    <xf numFmtId="0" fontId="24" fillId="11" borderId="22" xfId="8" applyFont="1" applyFill="1" applyBorder="1" applyAlignment="1">
      <alignment horizontal="center" vertical="center"/>
    </xf>
    <xf numFmtId="0" fontId="24" fillId="11" borderId="21" xfId="8" applyFont="1" applyFill="1" applyBorder="1" applyAlignment="1">
      <alignment horizontal="center" vertical="center"/>
    </xf>
    <xf numFmtId="0" fontId="24" fillId="11" borderId="20" xfId="8" applyFont="1" applyFill="1" applyBorder="1" applyAlignment="1">
      <alignment horizontal="center" vertical="center"/>
    </xf>
    <xf numFmtId="0" fontId="24" fillId="11" borderId="26" xfId="8" applyFont="1" applyFill="1" applyBorder="1" applyAlignment="1">
      <alignment horizontal="center" vertical="center" wrapText="1"/>
    </xf>
    <xf numFmtId="0" fontId="24" fillId="11" borderId="25" xfId="8" applyFont="1" applyFill="1" applyBorder="1" applyAlignment="1">
      <alignment horizontal="center" vertical="center" wrapText="1"/>
    </xf>
    <xf numFmtId="0" fontId="24" fillId="11" borderId="24" xfId="8" applyFont="1" applyFill="1" applyBorder="1" applyAlignment="1">
      <alignment horizontal="center" vertical="center" wrapText="1"/>
    </xf>
    <xf numFmtId="0" fontId="24" fillId="11" borderId="0" xfId="8" applyFont="1" applyFill="1" applyAlignment="1">
      <alignment horizontal="center" vertical="center" wrapText="1"/>
    </xf>
    <xf numFmtId="0" fontId="24" fillId="11" borderId="23" xfId="8" applyFont="1" applyFill="1" applyBorder="1" applyAlignment="1">
      <alignment horizontal="center" vertical="center" wrapText="1"/>
    </xf>
    <xf numFmtId="0" fontId="24" fillId="11" borderId="22" xfId="8" applyFont="1" applyFill="1" applyBorder="1" applyAlignment="1">
      <alignment horizontal="center" vertical="center" wrapText="1"/>
    </xf>
    <xf numFmtId="0" fontId="24" fillId="11" borderId="21" xfId="8" applyFont="1" applyFill="1" applyBorder="1" applyAlignment="1">
      <alignment horizontal="center" vertical="center" wrapText="1"/>
    </xf>
    <xf numFmtId="0" fontId="24" fillId="11" borderId="20" xfId="8" applyFont="1" applyFill="1" applyBorder="1" applyAlignment="1">
      <alignment horizontal="center" vertical="center" wrapText="1"/>
    </xf>
    <xf numFmtId="0" fontId="25" fillId="8" borderId="0" xfId="8" applyFont="1" applyFill="1" applyAlignment="1">
      <alignment horizontal="center" vertical="center"/>
    </xf>
    <xf numFmtId="0" fontId="0" fillId="3" borderId="5" xfId="0" applyFill="1" applyBorder="1" applyAlignment="1">
      <alignment horizontal="left" vertical="center"/>
    </xf>
    <xf numFmtId="0" fontId="0" fillId="3" borderId="0" xfId="0" applyFill="1" applyAlignment="1">
      <alignment horizontal="left" vertical="center"/>
    </xf>
    <xf numFmtId="0" fontId="0" fillId="3" borderId="6" xfId="0" applyFill="1" applyBorder="1" applyAlignment="1">
      <alignment horizontal="left" vertical="center"/>
    </xf>
    <xf numFmtId="0" fontId="0" fillId="3" borderId="0" xfId="0" applyFill="1" applyAlignment="1">
      <alignment horizontal="center" vertical="center"/>
    </xf>
    <xf numFmtId="0" fontId="0" fillId="3" borderId="1" xfId="0" applyFill="1" applyBorder="1" applyAlignment="1">
      <alignment horizontal="center" vertical="center"/>
    </xf>
    <xf numFmtId="0" fontId="55" fillId="19" borderId="2" xfId="0" applyFont="1" applyFill="1" applyBorder="1" applyAlignment="1">
      <alignment horizontal="center" vertical="center"/>
    </xf>
    <xf numFmtId="0" fontId="55" fillId="19" borderId="3" xfId="0" applyFont="1" applyFill="1" applyBorder="1" applyAlignment="1">
      <alignment horizontal="center" vertical="center"/>
    </xf>
    <xf numFmtId="0" fontId="55" fillId="19" borderId="4" xfId="0" applyFont="1" applyFill="1" applyBorder="1" applyAlignment="1">
      <alignment horizontal="center" vertical="center"/>
    </xf>
    <xf numFmtId="0" fontId="55" fillId="19" borderId="5" xfId="0" applyFont="1" applyFill="1" applyBorder="1" applyAlignment="1">
      <alignment horizontal="center" vertical="center"/>
    </xf>
    <xf numFmtId="0" fontId="55" fillId="19" borderId="0" xfId="0" applyFont="1" applyFill="1" applyAlignment="1">
      <alignment horizontal="center" vertical="center"/>
    </xf>
    <xf numFmtId="0" fontId="55" fillId="19" borderId="6" xfId="0" applyFont="1" applyFill="1" applyBorder="1" applyAlignment="1">
      <alignment horizontal="center" vertical="center"/>
    </xf>
    <xf numFmtId="0" fontId="55" fillId="19" borderId="7" xfId="0" applyFont="1" applyFill="1" applyBorder="1" applyAlignment="1">
      <alignment horizontal="center" vertical="center"/>
    </xf>
    <xf numFmtId="0" fontId="55" fillId="19" borderId="1" xfId="0" applyFont="1" applyFill="1" applyBorder="1" applyAlignment="1">
      <alignment horizontal="center" vertical="center"/>
    </xf>
    <xf numFmtId="0" fontId="55" fillId="19" borderId="8" xfId="0" applyFont="1" applyFill="1" applyBorder="1" applyAlignment="1">
      <alignment horizontal="center" vertical="center"/>
    </xf>
    <xf numFmtId="0" fontId="0" fillId="3" borderId="3" xfId="0" applyFill="1" applyBorder="1" applyAlignment="1">
      <alignment horizontal="center" vertical="center"/>
    </xf>
    <xf numFmtId="0" fontId="57" fillId="3" borderId="2" xfId="0" applyFont="1" applyFill="1" applyBorder="1" applyAlignment="1">
      <alignment horizontal="center" vertical="center"/>
    </xf>
    <xf numFmtId="0" fontId="57" fillId="3" borderId="3" xfId="0" applyFont="1" applyFill="1" applyBorder="1" applyAlignment="1">
      <alignment horizontal="center" vertical="center"/>
    </xf>
    <xf numFmtId="0" fontId="57" fillId="3" borderId="4" xfId="0" applyFont="1" applyFill="1" applyBorder="1" applyAlignment="1">
      <alignment horizontal="center" vertical="center"/>
    </xf>
    <xf numFmtId="0" fontId="57" fillId="3" borderId="5" xfId="0" applyFont="1" applyFill="1" applyBorder="1" applyAlignment="1">
      <alignment horizontal="center" vertical="center"/>
    </xf>
    <xf numFmtId="0" fontId="57" fillId="3" borderId="0" xfId="0" applyFont="1" applyFill="1" applyAlignment="1">
      <alignment horizontal="center" vertical="center"/>
    </xf>
    <xf numFmtId="0" fontId="57" fillId="3" borderId="6" xfId="0" applyFont="1" applyFill="1" applyBorder="1" applyAlignment="1">
      <alignment horizontal="center" vertical="center"/>
    </xf>
    <xf numFmtId="0" fontId="5" fillId="3" borderId="5" xfId="0" applyFont="1" applyFill="1" applyBorder="1" applyAlignment="1">
      <alignment horizontal="left" vertical="top" wrapText="1"/>
    </xf>
    <xf numFmtId="0" fontId="5" fillId="3" borderId="0" xfId="0" applyFont="1" applyFill="1" applyAlignment="1">
      <alignment horizontal="left" vertical="top" wrapText="1"/>
    </xf>
    <xf numFmtId="0" fontId="5" fillId="3" borderId="6" xfId="0" applyFont="1"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Alignment="1">
      <alignment horizontal="left" vertical="top" wrapText="1"/>
    </xf>
    <xf numFmtId="0" fontId="0" fillId="3" borderId="6" xfId="0" applyFill="1" applyBorder="1" applyAlignment="1">
      <alignment horizontal="left" vertical="top" wrapText="1"/>
    </xf>
    <xf numFmtId="0" fontId="0" fillId="3" borderId="0" xfId="0" applyFill="1" applyAlignment="1">
      <alignment horizontal="center" vertical="center" wrapText="1"/>
    </xf>
    <xf numFmtId="0" fontId="5" fillId="3" borderId="5"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6" xfId="0" applyFont="1" applyFill="1" applyBorder="1" applyAlignment="1">
      <alignment horizontal="left" vertical="center" wrapText="1"/>
    </xf>
    <xf numFmtId="0" fontId="11" fillId="13" borderId="5" xfId="0" applyFont="1" applyFill="1" applyBorder="1" applyAlignment="1">
      <alignment horizontal="left" vertical="center" wrapText="1"/>
    </xf>
    <xf numFmtId="0" fontId="11" fillId="13" borderId="0" xfId="0" applyFont="1" applyFill="1" applyAlignment="1">
      <alignment horizontal="left" vertical="center" wrapText="1"/>
    </xf>
    <xf numFmtId="0" fontId="11" fillId="13" borderId="6" xfId="0" applyFont="1" applyFill="1" applyBorder="1" applyAlignment="1">
      <alignment horizontal="left" vertical="center" wrapText="1"/>
    </xf>
    <xf numFmtId="0" fontId="0" fillId="3" borderId="70" xfId="0" applyFill="1" applyBorder="1" applyAlignment="1">
      <alignment horizontal="center" vertical="center"/>
    </xf>
    <xf numFmtId="0" fontId="11" fillId="3" borderId="5" xfId="0" applyFont="1" applyFill="1" applyBorder="1" applyAlignment="1">
      <alignment horizontal="center" vertical="center"/>
    </xf>
    <xf numFmtId="0" fontId="11" fillId="3" borderId="0" xfId="0" applyFont="1" applyFill="1" applyAlignment="1">
      <alignment horizontal="center" vertical="center"/>
    </xf>
    <xf numFmtId="0" fontId="11" fillId="3" borderId="6" xfId="0" applyFont="1" applyFill="1" applyBorder="1" applyAlignment="1">
      <alignment horizontal="center" vertical="center"/>
    </xf>
    <xf numFmtId="0" fontId="11" fillId="13" borderId="5" xfId="0" applyFont="1" applyFill="1" applyBorder="1" applyAlignment="1">
      <alignment horizontal="left" vertical="center"/>
    </xf>
    <xf numFmtId="0" fontId="11" fillId="13" borderId="0" xfId="0" applyFont="1" applyFill="1" applyAlignment="1">
      <alignment horizontal="left" vertical="center"/>
    </xf>
    <xf numFmtId="0" fontId="11" fillId="13" borderId="6" xfId="0" applyFont="1" applyFill="1" applyBorder="1" applyAlignment="1">
      <alignment horizontal="left" vertical="center"/>
    </xf>
    <xf numFmtId="49" fontId="31" fillId="3" borderId="5" xfId="0" applyNumberFormat="1" applyFont="1" applyFill="1" applyBorder="1" applyAlignment="1">
      <alignment horizontal="left" vertical="center"/>
    </xf>
    <xf numFmtId="49" fontId="31" fillId="3" borderId="0" xfId="0" applyNumberFormat="1" applyFont="1" applyFill="1" applyAlignment="1">
      <alignment horizontal="left" vertical="center"/>
    </xf>
    <xf numFmtId="49" fontId="31" fillId="3" borderId="6" xfId="0" applyNumberFormat="1" applyFont="1" applyFill="1" applyBorder="1" applyAlignment="1">
      <alignment horizontal="left" vertical="center"/>
    </xf>
    <xf numFmtId="0" fontId="31" fillId="3" borderId="5" xfId="0" applyFont="1" applyFill="1" applyBorder="1" applyAlignment="1">
      <alignment horizontal="left" vertical="center"/>
    </xf>
    <xf numFmtId="0" fontId="31" fillId="3" borderId="0" xfId="0" applyFont="1" applyFill="1" applyAlignment="1">
      <alignment horizontal="left" vertical="center"/>
    </xf>
    <xf numFmtId="0" fontId="31" fillId="3" borderId="6" xfId="0" applyFont="1" applyFill="1" applyBorder="1" applyAlignment="1">
      <alignment horizontal="left" vertical="center"/>
    </xf>
    <xf numFmtId="0" fontId="10" fillId="3" borderId="5" xfId="6" applyFill="1" applyBorder="1" applyAlignment="1">
      <alignment horizontal="center" vertical="center"/>
    </xf>
    <xf numFmtId="0" fontId="10" fillId="3" borderId="0" xfId="6" applyFill="1" applyBorder="1" applyAlignment="1">
      <alignment horizontal="center" vertical="center"/>
    </xf>
    <xf numFmtId="0" fontId="10" fillId="3" borderId="6" xfId="6" applyFill="1" applyBorder="1" applyAlignment="1">
      <alignment horizontal="center" vertical="center"/>
    </xf>
    <xf numFmtId="0" fontId="61" fillId="3" borderId="0" xfId="0" applyFont="1" applyFill="1" applyAlignment="1">
      <alignment horizontal="left" vertical="center" wrapText="1"/>
    </xf>
    <xf numFmtId="0" fontId="61" fillId="3" borderId="6" xfId="0" applyFont="1" applyFill="1" applyBorder="1" applyAlignment="1">
      <alignment horizontal="left" vertical="center" wrapText="1"/>
    </xf>
    <xf numFmtId="49" fontId="11" fillId="13" borderId="5" xfId="0" applyNumberFormat="1" applyFont="1" applyFill="1" applyBorder="1" applyAlignment="1">
      <alignment horizontal="left" vertical="center" wrapText="1"/>
    </xf>
    <xf numFmtId="49" fontId="11" fillId="13" borderId="0" xfId="0" applyNumberFormat="1" applyFont="1" applyFill="1" applyAlignment="1">
      <alignment horizontal="left" vertical="center" wrapText="1"/>
    </xf>
    <xf numFmtId="49" fontId="11" fillId="13" borderId="6" xfId="0" applyNumberFormat="1" applyFont="1" applyFill="1" applyBorder="1" applyAlignment="1">
      <alignment horizontal="left" vertical="center" wrapText="1"/>
    </xf>
    <xf numFmtId="49" fontId="31" fillId="3" borderId="5" xfId="0" applyNumberFormat="1" applyFont="1" applyFill="1" applyBorder="1" applyAlignment="1">
      <alignment horizontal="left" vertical="center" wrapText="1"/>
    </xf>
    <xf numFmtId="49" fontId="31" fillId="3" borderId="0" xfId="0" applyNumberFormat="1" applyFont="1" applyFill="1" applyAlignment="1">
      <alignment horizontal="left" vertical="center" wrapText="1"/>
    </xf>
    <xf numFmtId="49" fontId="31" fillId="3" borderId="6" xfId="0" applyNumberFormat="1" applyFont="1" applyFill="1" applyBorder="1" applyAlignment="1">
      <alignment horizontal="left" vertical="center" wrapText="1"/>
    </xf>
    <xf numFmtId="0" fontId="31" fillId="3" borderId="5" xfId="0" applyFont="1" applyFill="1" applyBorder="1" applyAlignment="1">
      <alignment horizontal="left" vertical="top" wrapText="1"/>
    </xf>
    <xf numFmtId="0" fontId="31" fillId="3" borderId="0" xfId="0" applyFont="1" applyFill="1" applyAlignment="1">
      <alignment horizontal="left" vertical="top" wrapText="1"/>
    </xf>
    <xf numFmtId="0" fontId="31" fillId="3" borderId="6" xfId="0" applyFont="1" applyFill="1" applyBorder="1" applyAlignment="1">
      <alignment horizontal="left" vertical="top" wrapText="1"/>
    </xf>
    <xf numFmtId="0" fontId="61" fillId="3" borderId="5" xfId="0" applyFont="1" applyFill="1" applyBorder="1" applyAlignment="1">
      <alignment horizontal="left" vertical="center" wrapText="1"/>
    </xf>
    <xf numFmtId="0" fontId="31" fillId="3" borderId="0" xfId="0" applyFont="1" applyFill="1" applyAlignment="1">
      <alignment horizontal="left" vertical="center" wrapText="1"/>
    </xf>
    <xf numFmtId="0" fontId="31" fillId="3" borderId="6" xfId="0" applyFont="1" applyFill="1" applyBorder="1" applyAlignment="1">
      <alignment horizontal="left" vertical="center" wrapText="1"/>
    </xf>
    <xf numFmtId="0" fontId="61" fillId="3" borderId="5" xfId="0" applyFont="1" applyFill="1" applyBorder="1" applyAlignment="1">
      <alignment horizontal="left" vertical="top" wrapText="1"/>
    </xf>
    <xf numFmtId="0" fontId="61" fillId="3" borderId="0" xfId="0" applyFont="1" applyFill="1" applyAlignment="1">
      <alignment horizontal="left" vertical="top" wrapText="1"/>
    </xf>
    <xf numFmtId="0" fontId="61" fillId="3" borderId="6" xfId="0" applyFont="1" applyFill="1" applyBorder="1" applyAlignment="1">
      <alignment horizontal="left" vertical="top" wrapText="1"/>
    </xf>
    <xf numFmtId="49" fontId="61" fillId="3" borderId="5" xfId="0" applyNumberFormat="1" applyFont="1" applyFill="1" applyBorder="1" applyAlignment="1">
      <alignment horizontal="left" vertical="center" wrapText="1"/>
    </xf>
    <xf numFmtId="49" fontId="61" fillId="3" borderId="0" xfId="0" applyNumberFormat="1" applyFont="1" applyFill="1" applyAlignment="1">
      <alignment horizontal="left" vertical="center" wrapText="1"/>
    </xf>
    <xf numFmtId="49" fontId="61" fillId="3" borderId="6" xfId="0" applyNumberFormat="1" applyFont="1" applyFill="1" applyBorder="1" applyAlignment="1">
      <alignment horizontal="left" vertical="center" wrapText="1"/>
    </xf>
    <xf numFmtId="0" fontId="35" fillId="13" borderId="5" xfId="0" applyFont="1" applyFill="1" applyBorder="1" applyAlignment="1">
      <alignment horizontal="center" vertical="center"/>
    </xf>
    <xf numFmtId="0" fontId="35" fillId="13" borderId="0" xfId="0" applyFont="1" applyFill="1" applyAlignment="1">
      <alignment horizontal="center" vertical="center"/>
    </xf>
    <xf numFmtId="0" fontId="35" fillId="13" borderId="6" xfId="0" applyFont="1" applyFill="1" applyBorder="1" applyAlignment="1">
      <alignment horizontal="center" vertical="center"/>
    </xf>
    <xf numFmtId="49" fontId="0" fillId="3" borderId="5" xfId="0" applyNumberFormat="1" applyFill="1" applyBorder="1" applyAlignment="1">
      <alignment horizontal="left" vertical="center" wrapText="1"/>
    </xf>
    <xf numFmtId="49" fontId="0" fillId="3" borderId="0" xfId="0" applyNumberFormat="1" applyFill="1" applyAlignment="1">
      <alignment horizontal="left" vertical="center"/>
    </xf>
    <xf numFmtId="49" fontId="0" fillId="3" borderId="6" xfId="0" applyNumberFormat="1" applyFill="1" applyBorder="1" applyAlignment="1">
      <alignment horizontal="left" vertical="center"/>
    </xf>
    <xf numFmtId="49" fontId="0" fillId="3" borderId="0" xfId="0" applyNumberFormat="1" applyFill="1" applyAlignment="1">
      <alignment horizontal="center" vertical="center"/>
    </xf>
    <xf numFmtId="49" fontId="0" fillId="3" borderId="6" xfId="0" applyNumberFormat="1" applyFill="1" applyBorder="1" applyAlignment="1">
      <alignment horizontal="center" vertical="center"/>
    </xf>
    <xf numFmtId="0" fontId="35" fillId="3" borderId="5"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6" xfId="0" applyFont="1" applyFill="1" applyBorder="1" applyAlignment="1">
      <alignment horizontal="center" vertical="center" wrapText="1"/>
    </xf>
    <xf numFmtId="0" fontId="11" fillId="3" borderId="0" xfId="0" applyFont="1" applyFill="1" applyAlignment="1">
      <alignment horizontal="left" vertical="center" wrapText="1"/>
    </xf>
    <xf numFmtId="0" fontId="11" fillId="3" borderId="6"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1" fillId="11" borderId="13" xfId="0" applyFont="1" applyFill="1" applyBorder="1" applyAlignment="1">
      <alignment horizontal="center" vertical="center"/>
    </xf>
  </cellXfs>
  <cellStyles count="11">
    <cellStyle name="Hyperlink" xfId="6" xr:uid="{05A617DD-5E3F-42BE-B73F-374DDD6AD6ED}"/>
    <cellStyle name="Milliers 2" xfId="9" xr:uid="{00000000-0005-0000-0000-000002000000}"/>
    <cellStyle name="Monétaire" xfId="3" builtinId="4"/>
    <cellStyle name="Monétaire 2" xfId="2" xr:uid="{00000000-0005-0000-0000-000003000000}"/>
    <cellStyle name="Monétaire 3" xfId="5" xr:uid="{00000000-0005-0000-0000-000004000000}"/>
    <cellStyle name="Normal" xfId="0" builtinId="0"/>
    <cellStyle name="Normal 2" xfId="1" xr:uid="{00000000-0005-0000-0000-000006000000}"/>
    <cellStyle name="Normal 2 2" xfId="7" xr:uid="{00000000-0005-0000-0000-000007000000}"/>
    <cellStyle name="Normal 3" xfId="4" xr:uid="{00000000-0005-0000-0000-000008000000}"/>
    <cellStyle name="Normal 4" xfId="8" xr:uid="{00000000-0005-0000-0000-000009000000}"/>
    <cellStyle name="Normal_Feuil1" xfId="10" xr:uid="{00000000-0005-0000-0000-00000A000000}"/>
  </cellStyles>
  <dxfs count="54">
    <dxf>
      <font>
        <color theme="0"/>
      </font>
      <fill>
        <patternFill>
          <bgColor theme="0"/>
        </patternFill>
      </fill>
      <border>
        <left/>
        <right style="thin">
          <color auto="1"/>
        </right>
        <top/>
        <bottom/>
        <vertical/>
        <horizontal/>
      </border>
    </dxf>
    <dxf>
      <font>
        <color theme="0"/>
      </font>
      <fill>
        <patternFill>
          <bgColor theme="0"/>
        </patternFill>
      </fill>
      <border>
        <left/>
        <right/>
        <top/>
        <bottom/>
        <vertical/>
        <horizontal/>
      </border>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auto="1"/>
      </font>
      <fill>
        <patternFill>
          <bgColor theme="0" tint="-0.14996795556505021"/>
        </patternFill>
      </fill>
    </dxf>
    <dxf>
      <font>
        <color theme="0"/>
      </font>
      <fill>
        <patternFill>
          <bgColor theme="0"/>
        </patternFill>
      </fill>
    </dxf>
    <dxf>
      <font>
        <color theme="0"/>
      </font>
      <fill>
        <patternFill>
          <bgColor theme="0"/>
        </patternFill>
      </fill>
    </dxf>
    <dxf>
      <fill>
        <patternFill>
          <bgColor theme="0"/>
        </patternFill>
      </fill>
    </dxf>
    <dxf>
      <font>
        <color auto="1"/>
      </font>
      <fill>
        <patternFill>
          <bgColor theme="0" tint="-0.1499679555650502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theme="0" tint="-0.14996795556505021"/>
        </patternFill>
      </fill>
    </dxf>
    <dxf>
      <font>
        <color auto="1"/>
      </font>
      <fill>
        <patternFill>
          <bgColor theme="0" tint="-0.14996795556505021"/>
        </patternFill>
      </fill>
    </dxf>
    <dxf>
      <fill>
        <patternFill>
          <bgColor theme="0"/>
        </patternFill>
      </fill>
    </dxf>
    <dxf>
      <fill>
        <patternFill>
          <bgColor theme="0"/>
        </patternFill>
      </fill>
    </dxf>
    <dxf>
      <font>
        <color auto="1"/>
      </font>
      <fill>
        <patternFill>
          <bgColor theme="0" tint="-0.14996795556505021"/>
        </patternFill>
      </fill>
    </dxf>
    <dxf>
      <font>
        <color theme="0"/>
      </font>
      <fill>
        <patternFill>
          <bgColor theme="0"/>
        </patternFill>
      </fill>
    </dxf>
    <dxf>
      <font>
        <color theme="0"/>
      </font>
      <fill>
        <patternFill>
          <bgColor theme="0"/>
        </patternFill>
      </fill>
    </dxf>
    <dxf>
      <font>
        <color auto="1"/>
      </font>
      <fill>
        <patternFill>
          <bgColor theme="2"/>
        </patternFill>
      </fill>
      <border>
        <left style="thin">
          <color auto="1"/>
        </left>
        <right style="thin">
          <color auto="1"/>
        </right>
        <top style="thin">
          <color auto="1"/>
        </top>
        <bottom style="thin">
          <color auto="1"/>
        </bottom>
        <vertical/>
        <horizontal/>
      </border>
    </dxf>
    <dxf>
      <font>
        <color auto="1"/>
      </font>
      <fill>
        <patternFill>
          <bgColor theme="2"/>
        </patternFill>
      </fill>
      <border>
        <left style="thin">
          <color auto="1"/>
        </left>
        <right style="thin">
          <color auto="1"/>
        </right>
        <top style="thin">
          <color auto="1"/>
        </top>
        <bottom style="thin">
          <color auto="1"/>
        </bottom>
        <vertical/>
        <horizontal/>
      </border>
    </dxf>
    <dxf>
      <font>
        <color theme="1"/>
      </font>
      <fill>
        <patternFill>
          <bgColor theme="2"/>
        </patternFill>
      </fill>
      <border>
        <left style="thin">
          <color auto="1"/>
        </left>
        <right style="thin">
          <color auto="1"/>
        </right>
        <top style="thin">
          <color auto="1"/>
        </top>
        <bottom style="thin">
          <color auto="1"/>
        </bottom>
        <vertical/>
        <horizontal/>
      </border>
    </dxf>
    <dxf>
      <font>
        <color theme="0"/>
      </font>
      <fill>
        <patternFill>
          <bgColor theme="0"/>
        </patternFill>
      </fill>
      <border>
        <vertical/>
        <horizontal/>
      </border>
    </dxf>
    <dxf>
      <font>
        <color auto="1"/>
      </font>
      <fill>
        <patternFill>
          <bgColor theme="0"/>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dxf>
    <dxf>
      <font>
        <color theme="0"/>
      </font>
      <fill>
        <patternFill>
          <bgColor theme="0"/>
        </patternFill>
      </fill>
    </dxf>
    <dxf>
      <font>
        <color auto="1"/>
      </font>
      <fill>
        <patternFill>
          <bgColor theme="0" tint="-0.14996795556505021"/>
        </patternFill>
      </fill>
    </dxf>
    <dxf>
      <font>
        <color theme="0"/>
      </font>
      <fill>
        <patternFill>
          <bgColor theme="0"/>
        </patternFill>
      </fill>
      <border>
        <left/>
        <right style="thin">
          <color auto="1"/>
        </right>
        <top/>
        <bottom/>
        <vertical/>
        <horizontal/>
      </border>
    </dxf>
    <dxf>
      <font>
        <color theme="0"/>
      </font>
      <fill>
        <patternFill>
          <bgColor theme="0"/>
        </patternFill>
      </fill>
      <border>
        <left/>
        <right style="thin">
          <color auto="1"/>
        </right>
        <top/>
        <bottom/>
        <vertical/>
        <horizontal/>
      </border>
    </dxf>
    <dxf>
      <font>
        <color theme="0"/>
      </font>
      <fill>
        <patternFill>
          <bgColor theme="0"/>
        </patternFill>
      </fill>
      <border>
        <left/>
        <right style="thin">
          <color auto="1"/>
        </right>
        <top/>
        <bottom/>
        <vertical/>
        <horizontal/>
      </border>
    </dxf>
    <dxf>
      <fill>
        <patternFill>
          <bgColor theme="0"/>
        </patternFill>
      </fill>
    </dxf>
    <dxf>
      <font>
        <color theme="0"/>
      </font>
      <fill>
        <patternFill>
          <bgColor theme="0"/>
        </patternFill>
      </fill>
    </dxf>
    <dxf>
      <font>
        <color auto="1"/>
      </font>
      <fill>
        <patternFill>
          <bgColor theme="0" tint="-0.14996795556505021"/>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theme="0" tint="-0.14996795556505021"/>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FF00"/>
        </patternFill>
      </fill>
    </dxf>
    <dxf>
      <fill>
        <patternFill>
          <bgColor rgb="FFFFFF00"/>
        </patternFill>
      </fill>
    </dxf>
    <dxf>
      <fill>
        <patternFill>
          <bgColor rgb="FFFF0000"/>
        </patternFill>
      </fill>
    </dxf>
    <dxf>
      <fill>
        <patternFill>
          <bgColor rgb="FF66FF99"/>
        </patternFill>
      </fill>
    </dxf>
    <dxf>
      <fill>
        <patternFill>
          <bgColor rgb="FFFFFF00"/>
        </patternFill>
      </fill>
    </dxf>
    <dxf>
      <font>
        <b/>
        <i val="0"/>
        <color auto="1"/>
      </font>
      <fill>
        <patternFill>
          <bgColor rgb="FF00B050"/>
        </patternFill>
      </fill>
    </dxf>
    <dxf>
      <font>
        <color theme="0"/>
      </font>
      <fill>
        <patternFill>
          <bgColor theme="0"/>
        </patternFill>
      </fill>
    </dxf>
    <dxf>
      <font>
        <color theme="0"/>
      </font>
    </dxf>
    <dxf>
      <fill>
        <patternFill>
          <bgColor rgb="FFFFFF00"/>
        </patternFill>
      </fill>
    </dxf>
  </dxfs>
  <tableStyles count="0" defaultTableStyle="TableStyleMedium2" defaultPivotStyle="PivotStyleMedium9"/>
  <colors>
    <mruColors>
      <color rgb="FF66FF99"/>
      <color rgb="FFEAEAEA"/>
      <color rgb="FFFFFFE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14</xdr:col>
          <xdr:colOff>0</xdr:colOff>
          <xdr:row>2</xdr:row>
          <xdr:rowOff>95250</xdr:rowOff>
        </xdr:from>
        <xdr:to>
          <xdr:col>15</xdr:col>
          <xdr:colOff>133350</xdr:colOff>
          <xdr:row>3</xdr:row>
          <xdr:rowOff>209550</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1708150</xdr:colOff>
          <xdr:row>42</xdr:row>
          <xdr:rowOff>31750</xdr:rowOff>
        </xdr:from>
        <xdr:to>
          <xdr:col>4</xdr:col>
          <xdr:colOff>2012950</xdr:colOff>
          <xdr:row>44</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46</xdr:row>
          <xdr:rowOff>133350</xdr:rowOff>
        </xdr:from>
        <xdr:to>
          <xdr:col>4</xdr:col>
          <xdr:colOff>2012950</xdr:colOff>
          <xdr:row>48</xdr:row>
          <xdr:rowOff>31750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43</xdr:row>
          <xdr:rowOff>133350</xdr:rowOff>
        </xdr:from>
        <xdr:to>
          <xdr:col>4</xdr:col>
          <xdr:colOff>2012950</xdr:colOff>
          <xdr:row>45</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44</xdr:row>
          <xdr:rowOff>114300</xdr:rowOff>
        </xdr:from>
        <xdr:to>
          <xdr:col>4</xdr:col>
          <xdr:colOff>2012950</xdr:colOff>
          <xdr:row>46</xdr:row>
          <xdr:rowOff>19050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45</xdr:row>
          <xdr:rowOff>133350</xdr:rowOff>
        </xdr:from>
        <xdr:to>
          <xdr:col>4</xdr:col>
          <xdr:colOff>2012950</xdr:colOff>
          <xdr:row>47</xdr:row>
          <xdr:rowOff>31750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47</xdr:row>
          <xdr:rowOff>133350</xdr:rowOff>
        </xdr:from>
        <xdr:to>
          <xdr:col>4</xdr:col>
          <xdr:colOff>2012950</xdr:colOff>
          <xdr:row>49</xdr:row>
          <xdr:rowOff>31750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48</xdr:row>
          <xdr:rowOff>133350</xdr:rowOff>
        </xdr:from>
        <xdr:to>
          <xdr:col>4</xdr:col>
          <xdr:colOff>2012950</xdr:colOff>
          <xdr:row>50</xdr:row>
          <xdr:rowOff>31750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49</xdr:row>
          <xdr:rowOff>133350</xdr:rowOff>
        </xdr:from>
        <xdr:to>
          <xdr:col>4</xdr:col>
          <xdr:colOff>2012950</xdr:colOff>
          <xdr:row>51</xdr:row>
          <xdr:rowOff>19050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38</xdr:row>
          <xdr:rowOff>19050</xdr:rowOff>
        </xdr:from>
        <xdr:to>
          <xdr:col>4</xdr:col>
          <xdr:colOff>628650</xdr:colOff>
          <xdr:row>40</xdr:row>
          <xdr:rowOff>19050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38</xdr:row>
          <xdr:rowOff>31750</xdr:rowOff>
        </xdr:from>
        <xdr:to>
          <xdr:col>4</xdr:col>
          <xdr:colOff>1047750</xdr:colOff>
          <xdr:row>40</xdr:row>
          <xdr:rowOff>38100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1289050</xdr:colOff>
          <xdr:row>38</xdr:row>
          <xdr:rowOff>19050</xdr:rowOff>
        </xdr:from>
        <xdr:to>
          <xdr:col>4</xdr:col>
          <xdr:colOff>1593850</xdr:colOff>
          <xdr:row>40</xdr:row>
          <xdr:rowOff>19050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1981200</xdr:colOff>
          <xdr:row>38</xdr:row>
          <xdr:rowOff>19050</xdr:rowOff>
        </xdr:from>
        <xdr:to>
          <xdr:col>4</xdr:col>
          <xdr:colOff>2286000</xdr:colOff>
          <xdr:row>40</xdr:row>
          <xdr:rowOff>19050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266700</xdr:colOff>
          <xdr:row>40</xdr:row>
          <xdr:rowOff>0</xdr:rowOff>
        </xdr:from>
        <xdr:to>
          <xdr:col>4</xdr:col>
          <xdr:colOff>495300</xdr:colOff>
          <xdr:row>42</xdr:row>
          <xdr:rowOff>19050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819150</xdr:colOff>
          <xdr:row>40</xdr:row>
          <xdr:rowOff>31750</xdr:rowOff>
        </xdr:from>
        <xdr:to>
          <xdr:col>4</xdr:col>
          <xdr:colOff>1066800</xdr:colOff>
          <xdr:row>42</xdr:row>
          <xdr:rowOff>31750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1333500</xdr:colOff>
          <xdr:row>40</xdr:row>
          <xdr:rowOff>19050</xdr:rowOff>
        </xdr:from>
        <xdr:to>
          <xdr:col>4</xdr:col>
          <xdr:colOff>1695450</xdr:colOff>
          <xdr:row>42</xdr:row>
          <xdr:rowOff>31750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2228850</xdr:colOff>
          <xdr:row>40</xdr:row>
          <xdr:rowOff>19050</xdr:rowOff>
        </xdr:from>
        <xdr:to>
          <xdr:col>4</xdr:col>
          <xdr:colOff>2457450</xdr:colOff>
          <xdr:row>42</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1352550</xdr:colOff>
          <xdr:row>38</xdr:row>
          <xdr:rowOff>38100</xdr:rowOff>
        </xdr:from>
        <xdr:to>
          <xdr:col>4</xdr:col>
          <xdr:colOff>1695450</xdr:colOff>
          <xdr:row>40</xdr:row>
          <xdr:rowOff>19050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2076450</xdr:colOff>
          <xdr:row>38</xdr:row>
          <xdr:rowOff>31750</xdr:rowOff>
        </xdr:from>
        <xdr:to>
          <xdr:col>4</xdr:col>
          <xdr:colOff>2355850</xdr:colOff>
          <xdr:row>40</xdr:row>
          <xdr:rowOff>31750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1752600</xdr:colOff>
          <xdr:row>40</xdr:row>
          <xdr:rowOff>19050</xdr:rowOff>
        </xdr:from>
        <xdr:to>
          <xdr:col>4</xdr:col>
          <xdr:colOff>2012950</xdr:colOff>
          <xdr:row>42</xdr:row>
          <xdr:rowOff>38100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47</xdr:row>
          <xdr:rowOff>0</xdr:rowOff>
        </xdr:from>
        <xdr:to>
          <xdr:col>4</xdr:col>
          <xdr:colOff>2012950</xdr:colOff>
          <xdr:row>49</xdr:row>
          <xdr:rowOff>57150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50</xdr:row>
          <xdr:rowOff>133350</xdr:rowOff>
        </xdr:from>
        <xdr:to>
          <xdr:col>4</xdr:col>
          <xdr:colOff>2012950</xdr:colOff>
          <xdr:row>52</xdr:row>
          <xdr:rowOff>31750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49</xdr:row>
          <xdr:rowOff>19050</xdr:rowOff>
        </xdr:from>
        <xdr:to>
          <xdr:col>4</xdr:col>
          <xdr:colOff>2012950</xdr:colOff>
          <xdr:row>50</xdr:row>
          <xdr:rowOff>19050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50</xdr:row>
          <xdr:rowOff>19050</xdr:rowOff>
        </xdr:from>
        <xdr:to>
          <xdr:col>4</xdr:col>
          <xdr:colOff>2012950</xdr:colOff>
          <xdr:row>51</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51</xdr:row>
          <xdr:rowOff>133350</xdr:rowOff>
        </xdr:from>
        <xdr:to>
          <xdr:col>4</xdr:col>
          <xdr:colOff>2012950</xdr:colOff>
          <xdr:row>53</xdr:row>
          <xdr:rowOff>19050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52</xdr:row>
          <xdr:rowOff>133350</xdr:rowOff>
        </xdr:from>
        <xdr:to>
          <xdr:col>4</xdr:col>
          <xdr:colOff>2012950</xdr:colOff>
          <xdr:row>54</xdr:row>
          <xdr:rowOff>19050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53</xdr:row>
          <xdr:rowOff>133350</xdr:rowOff>
        </xdr:from>
        <xdr:to>
          <xdr:col>4</xdr:col>
          <xdr:colOff>2012950</xdr:colOff>
          <xdr:row>55</xdr:row>
          <xdr:rowOff>31750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54</xdr:row>
          <xdr:rowOff>146050</xdr:rowOff>
        </xdr:from>
        <xdr:to>
          <xdr:col>4</xdr:col>
          <xdr:colOff>2012950</xdr:colOff>
          <xdr:row>56</xdr:row>
          <xdr:rowOff>38100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55</xdr:row>
          <xdr:rowOff>133350</xdr:rowOff>
        </xdr:from>
        <xdr:to>
          <xdr:col>4</xdr:col>
          <xdr:colOff>2012950</xdr:colOff>
          <xdr:row>57</xdr:row>
          <xdr:rowOff>31750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1708150</xdr:colOff>
          <xdr:row>56</xdr:row>
          <xdr:rowOff>133350</xdr:rowOff>
        </xdr:from>
        <xdr:to>
          <xdr:col>4</xdr:col>
          <xdr:colOff>2012950</xdr:colOff>
          <xdr:row>58</xdr:row>
          <xdr:rowOff>31750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2724150</xdr:colOff>
          <xdr:row>40</xdr:row>
          <xdr:rowOff>19050</xdr:rowOff>
        </xdr:from>
        <xdr:to>
          <xdr:col>4</xdr:col>
          <xdr:colOff>2952750</xdr:colOff>
          <xdr:row>42</xdr:row>
          <xdr:rowOff>38100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3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1\F289725\LOCALS~1\Temp\7zO3F.tmp\camille\cDEUP%20CAP_REF_01029_EURL-FRf.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gesdoceurl.michelin.com/projects/quality/eurlsq.nsf/Vue00/340BD19C792C72DFC12578930042D05F/$File/PROP%20DE%20CAP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nthèse utilisation GB"/>
      <sheetName val="Synthèse utilisation FR"/>
      <sheetName val="DEUP_CAP90 GB"/>
      <sheetName val="DEUP_CAP90 FR"/>
      <sheetName val="LISTES"/>
      <sheetName val="Algo"/>
    </sheetNames>
    <sheetDataSet>
      <sheetData sheetId="0"/>
      <sheetData sheetId="1"/>
      <sheetData sheetId="2"/>
      <sheetData sheetId="3"/>
      <sheetData sheetId="4">
        <row r="175">
          <cell r="A175" t="str">
            <v>Emballages</v>
          </cell>
        </row>
        <row r="176">
          <cell r="A176" t="str">
            <v>emballages perdus</v>
          </cell>
        </row>
        <row r="177">
          <cell r="A177" t="str">
            <v>retour emballages vides</v>
          </cell>
        </row>
        <row r="178">
          <cell r="A178" t="str">
            <v>emballages vides en exportation temporaire pour réparation</v>
          </cell>
        </row>
        <row r="179">
          <cell r="A179" t="str">
            <v>Départ France emballages en libre circulation contrôlés par le bureau de douane de Clermont-Ferrand (N° autorisation PG-12036-FR-LCE-04/12 du 19/03/2012)</v>
          </cell>
        </row>
        <row r="180">
          <cell r="A180" t="str">
            <v>Départ France emballages Beynel en libre circulation contrôlés par le bureau de douane de Clermont-Ferrand (N° autorisation FR 9019/FR/LCE/02/09 )</v>
          </cell>
        </row>
        <row r="181">
          <cell r="A181" t="str">
            <v>Départ France emballages en libre circulation contrôlés par le bureau de douane de Clermont-Ferrand (N° autorisation FR 9024/FR/LCE/03/09 )</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nthèse utilisation GB"/>
      <sheetName val="Synthèse utilisation FR"/>
      <sheetName val="DEUP_CAP90 GB"/>
      <sheetName val="DEUP_CAP90 FR "/>
      <sheetName val="LISTES"/>
    </sheetNames>
    <sheetDataSet>
      <sheetData sheetId="0"/>
      <sheetData sheetId="1"/>
      <sheetData sheetId="2"/>
      <sheetData sheetId="3"/>
      <sheetData sheetId="4">
        <row r="110">
          <cell r="A110" t="str">
            <v>Transmarcom N.V./Anvers</v>
          </cell>
        </row>
        <row r="111">
          <cell r="A111" t="str">
            <v>Dascher</v>
          </cell>
        </row>
        <row r="112">
          <cell r="A112" t="str">
            <v>FC Logistique</v>
          </cell>
        </row>
        <row r="113">
          <cell r="A113" t="str">
            <v>Wincanton/Le Havre</v>
          </cell>
        </row>
        <row r="114">
          <cell r="A114" t="str">
            <v>BTM/Marseille</v>
          </cell>
        </row>
        <row r="115">
          <cell r="A115" t="str">
            <v>Gruden</v>
          </cell>
        </row>
        <row r="116">
          <cell r="A116" t="str">
            <v>Interglobo</v>
          </cell>
        </row>
        <row r="117">
          <cell r="A117" t="str">
            <v>Michelin</v>
          </cell>
        </row>
        <row r="118">
          <cell r="A118" t="str">
            <v>Sea Company</v>
          </cell>
        </row>
        <row r="119">
          <cell r="A119" t="str">
            <v>Air Company</v>
          </cell>
        </row>
        <row r="120">
          <cell r="A120" t="str">
            <v>ACL Bénélux N.V/ Anvers</v>
          </cell>
        </row>
        <row r="121">
          <cell r="A121" t="str">
            <v>OOCL Benelux/Rotterdam</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mpte-fonction.srtt@michelin.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hyperlink" Target="http://intranet.michelin.com/web/intragroup/eurl/departements-de-l-entite/cap"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3.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FC3A0-576E-4D4C-AE1F-EDA7F1AFA4DF}">
  <sheetPr codeName="Sheet1">
    <pageSetUpPr fitToPage="1"/>
  </sheetPr>
  <dimension ref="A1:L35"/>
  <sheetViews>
    <sheetView showGridLines="0" tabSelected="1" zoomScaleNormal="100" workbookViewId="0">
      <selection activeCell="E24" sqref="E24"/>
    </sheetView>
  </sheetViews>
  <sheetFormatPr baseColWidth="10" defaultColWidth="9.26953125" defaultRowHeight="14.5"/>
  <cols>
    <col min="1" max="1" width="1.453125" style="266" customWidth="1"/>
    <col min="2" max="2" width="5.7265625" style="266" customWidth="1"/>
    <col min="3" max="3" width="50.7265625" style="266" customWidth="1"/>
    <col min="4" max="4" width="18.7265625" style="266" customWidth="1"/>
    <col min="5" max="5" width="15.26953125" style="266" customWidth="1"/>
    <col min="6" max="6" width="11.26953125" style="266" bestFit="1" customWidth="1"/>
    <col min="7" max="7" width="12.7265625" style="266" customWidth="1"/>
    <col min="8" max="8" width="14" style="266" customWidth="1"/>
    <col min="9" max="9" width="8.7265625" style="266" bestFit="1" customWidth="1"/>
    <col min="10" max="10" width="12.7265625" style="266" customWidth="1"/>
    <col min="11" max="11" width="57.26953125" style="266" customWidth="1"/>
    <col min="12" max="12" width="16.26953125" style="266" customWidth="1"/>
    <col min="13" max="16384" width="9.26953125" style="266"/>
  </cols>
  <sheetData>
    <row r="1" spans="1:12" ht="9" customHeight="1">
      <c r="A1" s="265"/>
      <c r="B1" s="265"/>
      <c r="C1" s="265"/>
      <c r="D1" s="265"/>
      <c r="E1" s="265"/>
      <c r="F1" s="265"/>
      <c r="G1" s="265"/>
      <c r="H1" s="265"/>
      <c r="I1" s="265"/>
      <c r="J1" s="265"/>
      <c r="K1" s="265"/>
      <c r="L1" s="265"/>
    </row>
    <row r="2" spans="1:12" ht="16" thickBot="1">
      <c r="A2" s="265"/>
      <c r="B2" s="267" t="s">
        <v>0</v>
      </c>
      <c r="C2" s="265"/>
      <c r="D2" s="265"/>
      <c r="F2" s="330" t="s">
        <v>1032</v>
      </c>
      <c r="G2" s="342">
        <f>IF(IF(D16="Air",25,23)-COUNTA(E5:I12,K5:L11,K13:L17,H14,D14,H17,D16)-IF(F17&lt;&gt;"",1,0)&lt;0,0,IF(D16="Air",25,23)-COUNTA(E5:I12,K5:L11,K13:L17,H14,D14,H17,D16)-IF(F17&lt;&gt;"",1,0))</f>
        <v>21</v>
      </c>
      <c r="H2" s="265" t="s">
        <v>1033</v>
      </c>
      <c r="J2" s="265"/>
      <c r="K2" s="265"/>
      <c r="L2" s="265"/>
    </row>
    <row r="3" spans="1:12" ht="15" thickBot="1">
      <c r="A3" s="265"/>
      <c r="C3" s="265"/>
      <c r="D3" s="265"/>
      <c r="E3" s="269"/>
      <c r="F3" s="265"/>
      <c r="G3" s="268" t="str">
        <f>IF(G2=0,"Well done","")</f>
        <v/>
      </c>
      <c r="H3" s="265"/>
      <c r="I3" s="265"/>
      <c r="J3" s="270"/>
      <c r="K3" s="271" t="s">
        <v>1</v>
      </c>
      <c r="L3" s="260"/>
    </row>
    <row r="4" spans="1:12" ht="15" customHeight="1">
      <c r="A4" s="265"/>
      <c r="B4" s="422" t="s">
        <v>2</v>
      </c>
      <c r="C4" s="423"/>
      <c r="D4" s="272" t="s">
        <v>3</v>
      </c>
      <c r="E4" s="265"/>
      <c r="F4" s="273"/>
      <c r="G4" s="273"/>
      <c r="H4" s="273"/>
      <c r="I4" s="273"/>
      <c r="J4" s="272" t="s">
        <v>4</v>
      </c>
      <c r="K4" s="273"/>
      <c r="L4" s="274"/>
    </row>
    <row r="5" spans="1:12" ht="15" customHeight="1">
      <c r="A5" s="265"/>
      <c r="B5" s="424" t="s">
        <v>5</v>
      </c>
      <c r="C5" s="425"/>
      <c r="D5" s="275" t="s">
        <v>6</v>
      </c>
      <c r="E5" s="439"/>
      <c r="F5" s="440"/>
      <c r="G5" s="440"/>
      <c r="H5" s="440"/>
      <c r="I5" s="441"/>
      <c r="J5" s="276" t="s">
        <v>6</v>
      </c>
      <c r="K5" s="418"/>
      <c r="L5" s="419"/>
    </row>
    <row r="6" spans="1:12" ht="15" customHeight="1">
      <c r="A6" s="265"/>
      <c r="B6" s="420" t="s">
        <v>7</v>
      </c>
      <c r="C6" s="421"/>
      <c r="D6" s="277" t="s">
        <v>8</v>
      </c>
      <c r="E6" s="442"/>
      <c r="F6" s="443"/>
      <c r="G6" s="443"/>
      <c r="H6" s="443"/>
      <c r="I6" s="444"/>
      <c r="J6" s="278" t="s">
        <v>8</v>
      </c>
      <c r="K6" s="395"/>
      <c r="L6" s="396"/>
    </row>
    <row r="7" spans="1:12" ht="15" customHeight="1">
      <c r="A7" s="265"/>
      <c r="B7" s="399" t="s">
        <v>9</v>
      </c>
      <c r="C7" s="400"/>
      <c r="D7" s="275" t="s">
        <v>10</v>
      </c>
      <c r="E7" s="401"/>
      <c r="F7" s="402"/>
      <c r="G7" s="402"/>
      <c r="H7" s="402"/>
      <c r="I7" s="403"/>
      <c r="J7" s="276" t="s">
        <v>10</v>
      </c>
      <c r="K7" s="397"/>
      <c r="L7" s="398"/>
    </row>
    <row r="8" spans="1:12" ht="15" customHeight="1">
      <c r="A8" s="265"/>
      <c r="B8" s="399"/>
      <c r="C8" s="400"/>
      <c r="D8" s="277" t="s">
        <v>11</v>
      </c>
      <c r="E8" s="449"/>
      <c r="F8" s="443"/>
      <c r="G8" s="443"/>
      <c r="H8" s="443"/>
      <c r="I8" s="444"/>
      <c r="J8" s="278" t="s">
        <v>11</v>
      </c>
      <c r="K8" s="395"/>
      <c r="L8" s="396"/>
    </row>
    <row r="9" spans="1:12" ht="15" customHeight="1">
      <c r="A9" s="265"/>
      <c r="B9" s="279"/>
      <c r="C9" s="280"/>
      <c r="D9" s="275" t="s">
        <v>12</v>
      </c>
      <c r="E9" s="401"/>
      <c r="F9" s="402"/>
      <c r="G9" s="402"/>
      <c r="H9" s="402"/>
      <c r="I9" s="403"/>
      <c r="J9" s="276" t="s">
        <v>12</v>
      </c>
      <c r="K9" s="397"/>
      <c r="L9" s="398"/>
    </row>
    <row r="10" spans="1:12" ht="15" customHeight="1">
      <c r="A10" s="265"/>
      <c r="B10" s="281"/>
      <c r="C10" s="280"/>
      <c r="D10" s="277" t="s">
        <v>13</v>
      </c>
      <c r="E10" s="449"/>
      <c r="F10" s="443"/>
      <c r="G10" s="443"/>
      <c r="H10" s="443"/>
      <c r="I10" s="444"/>
      <c r="J10" s="278" t="s">
        <v>13</v>
      </c>
      <c r="K10" s="395"/>
      <c r="L10" s="396"/>
    </row>
    <row r="11" spans="1:12" ht="15" customHeight="1">
      <c r="A11" s="265"/>
      <c r="B11" s="432" t="s">
        <v>14</v>
      </c>
      <c r="C11" s="433"/>
      <c r="D11" s="275" t="s">
        <v>15</v>
      </c>
      <c r="E11" s="452"/>
      <c r="F11" s="453"/>
      <c r="G11" s="453"/>
      <c r="H11" s="453"/>
      <c r="I11" s="454"/>
      <c r="J11" s="276" t="s">
        <v>16</v>
      </c>
      <c r="K11" s="458"/>
      <c r="L11" s="446"/>
    </row>
    <row r="12" spans="1:12" ht="15" customHeight="1" thickBot="1">
      <c r="A12" s="265"/>
      <c r="B12" s="434"/>
      <c r="C12" s="435"/>
      <c r="D12" s="277" t="s">
        <v>17</v>
      </c>
      <c r="E12" s="455"/>
      <c r="F12" s="456"/>
      <c r="G12" s="456"/>
      <c r="H12" s="456"/>
      <c r="I12" s="457"/>
      <c r="J12" s="278" t="s">
        <v>18</v>
      </c>
      <c r="K12" s="322"/>
      <c r="L12" s="323"/>
    </row>
    <row r="13" spans="1:12" ht="15" customHeight="1" thickBot="1">
      <c r="A13" s="265"/>
      <c r="B13" s="348" t="s">
        <v>1037</v>
      </c>
      <c r="C13" s="282"/>
      <c r="D13" s="283"/>
      <c r="E13" s="265"/>
      <c r="F13" s="265"/>
      <c r="G13" s="265"/>
      <c r="H13" s="265"/>
      <c r="I13" s="284"/>
      <c r="J13" s="276" t="s">
        <v>15</v>
      </c>
      <c r="K13" s="459"/>
      <c r="L13" s="460"/>
    </row>
    <row r="14" spans="1:12" ht="15" customHeight="1">
      <c r="A14" s="265"/>
      <c r="B14" s="285"/>
      <c r="C14" s="286" t="s">
        <v>19</v>
      </c>
      <c r="D14" s="436"/>
      <c r="E14" s="436"/>
      <c r="F14" s="287"/>
      <c r="G14" s="286" t="s">
        <v>20</v>
      </c>
      <c r="H14" s="264"/>
      <c r="I14" s="282"/>
      <c r="J14" s="278" t="s">
        <v>21</v>
      </c>
      <c r="K14" s="447"/>
      <c r="L14" s="448"/>
    </row>
    <row r="15" spans="1:12" ht="15" customHeight="1">
      <c r="A15" s="265"/>
      <c r="B15" s="283"/>
      <c r="C15" s="288"/>
      <c r="D15" s="289"/>
      <c r="H15" s="289"/>
      <c r="I15" s="290"/>
      <c r="J15" s="276" t="s">
        <v>22</v>
      </c>
      <c r="K15" s="445"/>
      <c r="L15" s="446"/>
    </row>
    <row r="16" spans="1:12" ht="15" customHeight="1">
      <c r="A16" s="265"/>
      <c r="B16" s="428" t="s">
        <v>23</v>
      </c>
      <c r="C16" s="429"/>
      <c r="D16" s="320" t="s">
        <v>1020</v>
      </c>
      <c r="E16" s="291" t="s">
        <v>1017</v>
      </c>
      <c r="I16" s="284"/>
      <c r="J16" s="278" t="s">
        <v>24</v>
      </c>
      <c r="K16" s="449"/>
      <c r="L16" s="444"/>
    </row>
    <row r="17" spans="1:12" ht="15" customHeight="1">
      <c r="A17" s="265"/>
      <c r="B17" s="428"/>
      <c r="C17" s="429"/>
      <c r="D17" s="292"/>
      <c r="E17" s="293" t="s">
        <v>1018</v>
      </c>
      <c r="F17" s="321" t="s">
        <v>530</v>
      </c>
      <c r="G17" s="293" t="s">
        <v>1019</v>
      </c>
      <c r="H17" s="321"/>
      <c r="I17" s="293"/>
      <c r="J17" s="276" t="s">
        <v>25</v>
      </c>
      <c r="K17" s="450"/>
      <c r="L17" s="451"/>
    </row>
    <row r="18" spans="1:12" ht="10.15" customHeight="1" thickBot="1">
      <c r="A18" s="265"/>
      <c r="B18" s="430"/>
      <c r="C18" s="431"/>
      <c r="D18" s="294"/>
      <c r="E18" s="269"/>
      <c r="F18" s="269"/>
      <c r="G18" s="269"/>
      <c r="H18" s="269"/>
      <c r="I18" s="295"/>
      <c r="J18" s="296"/>
      <c r="K18" s="297"/>
      <c r="L18" s="298"/>
    </row>
    <row r="19" spans="1:12" ht="5.15" customHeight="1" thickBot="1">
      <c r="A19" s="265"/>
      <c r="B19" s="269"/>
      <c r="C19" s="299"/>
      <c r="D19" s="300"/>
      <c r="E19" s="301"/>
      <c r="F19" s="269"/>
      <c r="G19" s="269"/>
      <c r="H19" s="269"/>
      <c r="I19" s="269"/>
      <c r="J19" s="302"/>
      <c r="K19" s="302"/>
      <c r="L19" s="302"/>
    </row>
    <row r="20" spans="1:12">
      <c r="A20" s="265"/>
      <c r="B20" s="437" t="s">
        <v>26</v>
      </c>
      <c r="C20" s="410" t="s">
        <v>27</v>
      </c>
      <c r="D20" s="410" t="s">
        <v>28</v>
      </c>
      <c r="E20" s="410" t="s">
        <v>29</v>
      </c>
      <c r="F20" s="410" t="s">
        <v>30</v>
      </c>
      <c r="G20" s="406" t="s">
        <v>31</v>
      </c>
      <c r="H20" s="426"/>
      <c r="I20" s="427"/>
      <c r="J20" s="410" t="s">
        <v>32</v>
      </c>
      <c r="K20" s="406" t="s">
        <v>33</v>
      </c>
      <c r="L20" s="407"/>
    </row>
    <row r="21" spans="1:12">
      <c r="A21" s="265"/>
      <c r="B21" s="438"/>
      <c r="C21" s="411"/>
      <c r="D21" s="411"/>
      <c r="E21" s="411"/>
      <c r="F21" s="411"/>
      <c r="G21" s="303" t="s">
        <v>34</v>
      </c>
      <c r="H21" s="303" t="s">
        <v>35</v>
      </c>
      <c r="I21" s="303" t="s">
        <v>36</v>
      </c>
      <c r="J21" s="411"/>
      <c r="K21" s="408"/>
      <c r="L21" s="409"/>
    </row>
    <row r="22" spans="1:12">
      <c r="A22" s="265"/>
      <c r="B22" s="261"/>
      <c r="C22" s="304" t="s">
        <v>37</v>
      </c>
      <c r="D22" s="305" t="s">
        <v>38</v>
      </c>
      <c r="E22" s="306" t="s">
        <v>39</v>
      </c>
      <c r="F22" s="343">
        <f>B22*11.3</f>
        <v>0</v>
      </c>
      <c r="G22" s="249">
        <v>310</v>
      </c>
      <c r="H22" s="329">
        <f>G22*B22</f>
        <v>0</v>
      </c>
      <c r="I22" s="307" t="s">
        <v>40</v>
      </c>
      <c r="J22" s="308">
        <v>4011100000</v>
      </c>
      <c r="K22" s="412"/>
      <c r="L22" s="413"/>
    </row>
    <row r="23" spans="1:12">
      <c r="A23" s="265"/>
      <c r="B23" s="262"/>
      <c r="C23" s="309" t="s">
        <v>41</v>
      </c>
      <c r="D23" s="310" t="s">
        <v>42</v>
      </c>
      <c r="E23" s="311" t="s">
        <v>39</v>
      </c>
      <c r="F23" s="344">
        <f>B23*10.1</f>
        <v>0</v>
      </c>
      <c r="G23" s="250">
        <v>310</v>
      </c>
      <c r="H23" s="250">
        <f t="shared" ref="H23:H30" si="0">G23*B23</f>
        <v>0</v>
      </c>
      <c r="I23" s="312" t="s">
        <v>40</v>
      </c>
      <c r="J23" s="313">
        <v>4011100000</v>
      </c>
      <c r="K23" s="414"/>
      <c r="L23" s="415"/>
    </row>
    <row r="24" spans="1:12">
      <c r="A24" s="265"/>
      <c r="B24" s="261"/>
      <c r="C24" s="314" t="s">
        <v>1030</v>
      </c>
      <c r="D24" s="305" t="s">
        <v>1023</v>
      </c>
      <c r="E24" s="306" t="s">
        <v>1021</v>
      </c>
      <c r="F24" s="345">
        <f>B24*9.2</f>
        <v>0</v>
      </c>
      <c r="G24" s="249">
        <v>275</v>
      </c>
      <c r="H24" s="249">
        <f t="shared" si="0"/>
        <v>0</v>
      </c>
      <c r="I24" s="307" t="s">
        <v>40</v>
      </c>
      <c r="J24" s="315">
        <v>4011100000</v>
      </c>
      <c r="K24" s="416"/>
      <c r="L24" s="417"/>
    </row>
    <row r="25" spans="1:12">
      <c r="A25" s="265"/>
      <c r="B25" s="262"/>
      <c r="C25" s="309" t="s">
        <v>1031</v>
      </c>
      <c r="D25" s="310" t="s">
        <v>1024</v>
      </c>
      <c r="E25" s="311" t="s">
        <v>1021</v>
      </c>
      <c r="F25" s="344">
        <f>B25*9.4</f>
        <v>0</v>
      </c>
      <c r="G25" s="250">
        <v>275</v>
      </c>
      <c r="H25" s="250">
        <f t="shared" si="0"/>
        <v>0</v>
      </c>
      <c r="I25" s="312" t="s">
        <v>40</v>
      </c>
      <c r="J25" s="313">
        <v>4011100000</v>
      </c>
      <c r="K25" s="324"/>
      <c r="L25" s="325"/>
    </row>
    <row r="26" spans="1:12">
      <c r="A26" s="265"/>
      <c r="B26" s="261"/>
      <c r="C26" s="314" t="s">
        <v>43</v>
      </c>
      <c r="D26" s="305" t="s">
        <v>1025</v>
      </c>
      <c r="E26" s="306" t="s">
        <v>44</v>
      </c>
      <c r="F26" s="345">
        <f>B26*17</f>
        <v>0</v>
      </c>
      <c r="G26" s="249">
        <v>505</v>
      </c>
      <c r="H26" s="249">
        <f t="shared" si="0"/>
        <v>0</v>
      </c>
      <c r="I26" s="307" t="s">
        <v>40</v>
      </c>
      <c r="J26" s="315">
        <v>4011201000</v>
      </c>
      <c r="K26" s="416"/>
      <c r="L26" s="417"/>
    </row>
    <row r="27" spans="1:12">
      <c r="A27" s="265"/>
      <c r="B27" s="262"/>
      <c r="C27" s="309" t="s">
        <v>45</v>
      </c>
      <c r="D27" s="310" t="s">
        <v>1026</v>
      </c>
      <c r="E27" s="311" t="s">
        <v>1036</v>
      </c>
      <c r="F27" s="344">
        <f>B27*36</f>
        <v>0</v>
      </c>
      <c r="G27" s="250">
        <v>825</v>
      </c>
      <c r="H27" s="250">
        <f t="shared" si="0"/>
        <v>0</v>
      </c>
      <c r="I27" s="312" t="s">
        <v>40</v>
      </c>
      <c r="J27" s="313">
        <v>4011209000</v>
      </c>
      <c r="K27" s="414"/>
      <c r="L27" s="415"/>
    </row>
    <row r="28" spans="1:12">
      <c r="A28" s="265"/>
      <c r="B28" s="261"/>
      <c r="C28" s="314" t="s">
        <v>1022</v>
      </c>
      <c r="D28" s="305" t="s">
        <v>1035</v>
      </c>
      <c r="E28" s="306" t="s">
        <v>1036</v>
      </c>
      <c r="F28" s="345">
        <f>B28*36</f>
        <v>0</v>
      </c>
      <c r="G28" s="249">
        <v>825</v>
      </c>
      <c r="H28" s="249">
        <f t="shared" si="0"/>
        <v>0</v>
      </c>
      <c r="I28" s="307" t="s">
        <v>40</v>
      </c>
      <c r="J28" s="315">
        <v>4011209000</v>
      </c>
      <c r="K28" s="416"/>
      <c r="L28" s="417"/>
    </row>
    <row r="29" spans="1:12">
      <c r="A29" s="265"/>
      <c r="B29" s="262"/>
      <c r="C29" s="309" t="s">
        <v>1029</v>
      </c>
      <c r="D29" s="310" t="s">
        <v>1028</v>
      </c>
      <c r="E29" s="311" t="s">
        <v>47</v>
      </c>
      <c r="F29" s="344">
        <f>B29*58</f>
        <v>0</v>
      </c>
      <c r="G29" s="250">
        <v>1210</v>
      </c>
      <c r="H29" s="250">
        <f t="shared" si="0"/>
        <v>0</v>
      </c>
      <c r="I29" s="312" t="s">
        <v>40</v>
      </c>
      <c r="J29" s="313">
        <v>4011209000</v>
      </c>
      <c r="K29" s="326"/>
      <c r="L29" s="327"/>
    </row>
    <row r="30" spans="1:12" ht="15" thickBot="1">
      <c r="A30" s="265"/>
      <c r="B30" s="263"/>
      <c r="C30" s="316" t="s">
        <v>46</v>
      </c>
      <c r="D30" s="328" t="s">
        <v>1027</v>
      </c>
      <c r="E30" s="317" t="s">
        <v>47</v>
      </c>
      <c r="F30" s="346">
        <f>B30*58</f>
        <v>0</v>
      </c>
      <c r="G30" s="334">
        <v>1210</v>
      </c>
      <c r="H30" s="334">
        <f t="shared" si="0"/>
        <v>0</v>
      </c>
      <c r="I30" s="335" t="s">
        <v>40</v>
      </c>
      <c r="J30" s="318">
        <v>4011209000</v>
      </c>
      <c r="K30" s="404"/>
      <c r="L30" s="405"/>
    </row>
    <row r="31" spans="1:12" ht="15" thickBot="1">
      <c r="A31" s="265"/>
      <c r="B31" s="265"/>
      <c r="C31" s="265"/>
      <c r="D31" s="265"/>
      <c r="E31" s="284"/>
      <c r="F31" s="347" t="str">
        <f>SUM(F22:F30)&amp;" kg"</f>
        <v>0 kg</v>
      </c>
      <c r="G31" s="331" t="s">
        <v>48</v>
      </c>
      <c r="H31" s="332">
        <f>SUM(H22:H30)</f>
        <v>0</v>
      </c>
      <c r="I31" s="333" t="s">
        <v>40</v>
      </c>
      <c r="J31" s="265"/>
      <c r="K31" s="265"/>
      <c r="L31" s="265"/>
    </row>
    <row r="32" spans="1:12" ht="5.15" customHeight="1" thickBot="1">
      <c r="A32" s="265"/>
      <c r="B32" s="269"/>
      <c r="C32" s="299"/>
      <c r="D32" s="300"/>
      <c r="E32" s="301"/>
      <c r="F32" s="269"/>
      <c r="G32" s="269"/>
      <c r="H32" s="269"/>
      <c r="I32" s="269"/>
      <c r="J32" s="302"/>
      <c r="K32" s="302"/>
      <c r="L32" s="302"/>
    </row>
    <row r="33" spans="2:12">
      <c r="B33" s="319"/>
      <c r="C33" s="461" t="s">
        <v>1034</v>
      </c>
      <c r="D33" s="336" t="s">
        <v>1013</v>
      </c>
      <c r="E33" s="337" t="s">
        <v>1015</v>
      </c>
      <c r="F33" s="470" t="str">
        <f>IF(E33="Yes","Comments if Needed:","")</f>
        <v/>
      </c>
      <c r="G33" s="470"/>
      <c r="H33" s="464"/>
      <c r="I33" s="464"/>
      <c r="J33" s="464"/>
      <c r="K33" s="464"/>
      <c r="L33" s="465"/>
    </row>
    <row r="34" spans="2:12">
      <c r="B34" s="279"/>
      <c r="C34" s="462"/>
      <c r="D34" s="341" t="s">
        <v>1016</v>
      </c>
      <c r="E34" s="340" t="s">
        <v>1015</v>
      </c>
      <c r="F34" s="471" t="str">
        <f t="shared" ref="F34:F35" si="1">IF(E34="Yes","Comments if Needed:","")</f>
        <v/>
      </c>
      <c r="G34" s="471"/>
      <c r="H34" s="466"/>
      <c r="I34" s="466"/>
      <c r="J34" s="466"/>
      <c r="K34" s="466"/>
      <c r="L34" s="467"/>
    </row>
    <row r="35" spans="2:12" ht="15" thickBot="1">
      <c r="B35" s="296"/>
      <c r="C35" s="463"/>
      <c r="D35" s="338" t="s">
        <v>1014</v>
      </c>
      <c r="E35" s="339" t="s">
        <v>1015</v>
      </c>
      <c r="F35" s="472" t="str">
        <f t="shared" si="1"/>
        <v/>
      </c>
      <c r="G35" s="472"/>
      <c r="H35" s="468"/>
      <c r="I35" s="468"/>
      <c r="J35" s="468"/>
      <c r="K35" s="468"/>
      <c r="L35" s="469"/>
    </row>
  </sheetData>
  <sheetProtection algorithmName="SHA-512" hashValue="acUcyXoAWQ9fFVNpzQ41AWEl9SBVjNZLuRJPsDHiBOPSTfDKx5CLL8VqB3IpgaHjvVdv664+eOCIWAh15bJcVA==" saltValue="qxaS9rV8bw7cQZ5lFls61A==" spinCount="100000" sheet="1" objects="1" scenarios="1"/>
  <mergeCells count="49">
    <mergeCell ref="C33:C35"/>
    <mergeCell ref="H33:L33"/>
    <mergeCell ref="H34:L34"/>
    <mergeCell ref="H35:L35"/>
    <mergeCell ref="F33:G33"/>
    <mergeCell ref="F34:G34"/>
    <mergeCell ref="F35:G35"/>
    <mergeCell ref="K15:L15"/>
    <mergeCell ref="K14:L14"/>
    <mergeCell ref="K16:L16"/>
    <mergeCell ref="E8:I8"/>
    <mergeCell ref="K17:L17"/>
    <mergeCell ref="E10:I10"/>
    <mergeCell ref="E11:I11"/>
    <mergeCell ref="E12:I12"/>
    <mergeCell ref="K10:L10"/>
    <mergeCell ref="K11:L11"/>
    <mergeCell ref="K13:L13"/>
    <mergeCell ref="K5:L5"/>
    <mergeCell ref="F20:F21"/>
    <mergeCell ref="B6:C6"/>
    <mergeCell ref="B4:C4"/>
    <mergeCell ref="B5:C5"/>
    <mergeCell ref="G20:I20"/>
    <mergeCell ref="C20:C21"/>
    <mergeCell ref="D20:D21"/>
    <mergeCell ref="E20:E21"/>
    <mergeCell ref="B16:C18"/>
    <mergeCell ref="B11:C12"/>
    <mergeCell ref="D14:E14"/>
    <mergeCell ref="B20:B21"/>
    <mergeCell ref="E5:I5"/>
    <mergeCell ref="E6:I6"/>
    <mergeCell ref="E7:I7"/>
    <mergeCell ref="K30:L30"/>
    <mergeCell ref="K20:L21"/>
    <mergeCell ref="J20:J21"/>
    <mergeCell ref="K22:L22"/>
    <mergeCell ref="K23:L23"/>
    <mergeCell ref="K26:L26"/>
    <mergeCell ref="K27:L27"/>
    <mergeCell ref="K24:L24"/>
    <mergeCell ref="K28:L28"/>
    <mergeCell ref="K6:L6"/>
    <mergeCell ref="K7:L7"/>
    <mergeCell ref="K8:L8"/>
    <mergeCell ref="K9:L9"/>
    <mergeCell ref="B7:C8"/>
    <mergeCell ref="E9:I9"/>
  </mergeCells>
  <conditionalFormatting sqref="D16">
    <cfRule type="containsBlanks" dxfId="53" priority="2">
      <formula>LEN(TRIM(D16))=0</formula>
    </cfRule>
  </conditionalFormatting>
  <conditionalFormatting sqref="E16 E17:I17">
    <cfRule type="expression" dxfId="52" priority="1">
      <formula>IF($D$16="",TRUE,FALSE)</formula>
    </cfRule>
    <cfRule type="expression" dxfId="51" priority="3">
      <formula>IF($D$16="Truck",TRUE,FALSE)</formula>
    </cfRule>
  </conditionalFormatting>
  <conditionalFormatting sqref="E33:E35">
    <cfRule type="containsText" dxfId="50" priority="8" operator="containsText" text="Yes">
      <formula>NOT(ISERROR(SEARCH("Yes",E33)))</formula>
    </cfRule>
  </conditionalFormatting>
  <conditionalFormatting sqref="F17">
    <cfRule type="expression" dxfId="49" priority="4">
      <formula>IF(AND(D16="Air",F17=""),TRUE,FALSE)</formula>
    </cfRule>
  </conditionalFormatting>
  <conditionalFormatting sqref="G2">
    <cfRule type="cellIs" dxfId="48" priority="6" operator="equal">
      <formula>0</formula>
    </cfRule>
    <cfRule type="cellIs" dxfId="47" priority="7" operator="greaterThanOrEqual">
      <formula>1</formula>
    </cfRule>
  </conditionalFormatting>
  <conditionalFormatting sqref="H17">
    <cfRule type="expression" dxfId="46" priority="5">
      <formula>IF(D16="",FALSE,TRUE)</formula>
    </cfRule>
  </conditionalFormatting>
  <conditionalFormatting sqref="K5:L11 E5:I12 K13:L17 D14:E14 H14">
    <cfRule type="containsBlanks" dxfId="45" priority="10">
      <formula>LEN(TRIM(D5))=0</formula>
    </cfRule>
  </conditionalFormatting>
  <dataValidations count="4">
    <dataValidation allowBlank="1" showInputMessage="1" showErrorMessage="1" promptTitle="Purchase Order" prompt="This will be mentionned on your final invoice " sqref="D14:E14" xr:uid="{CD7893EE-CF48-4154-B21E-54DC16C7C10E}"/>
    <dataValidation type="list" showInputMessage="1" showErrorMessage="1" promptTitle="Please choose Incoterm type" prompt="DAP : Deliver At Place_x000a_CIP : Cost Insurance Paid to" sqref="F17" xr:uid="{3E9FBAAF-06E5-47E4-AE5A-A0A11A49DFFA}">
      <formula1>"DAP,CIP"</formula1>
    </dataValidation>
    <dataValidation type="list" allowBlank="1" showInputMessage="1" showErrorMessage="1" sqref="D16" xr:uid="{CFA8908E-E8A9-4BC2-B937-D289C45234F1}">
      <formula1>"Air,Truck"</formula1>
    </dataValidation>
    <dataValidation type="list" allowBlank="1" showInputMessage="1" showErrorMessage="1" sqref="E33:E35" xr:uid="{40E64C29-3A80-49D7-8D77-F0403E517640}">
      <formula1>"Yes,No"</formula1>
    </dataValidation>
  </dataValidations>
  <hyperlinks>
    <hyperlink ref="B5" r:id="rId1" xr:uid="{A05AD165-8DD8-4208-8551-9438A0A0D280}"/>
  </hyperlinks>
  <pageMargins left="0.25" right="0.25" top="0.75" bottom="0.75" header="0.3" footer="0.3"/>
  <pageSetup scale="62"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1">
    <tabColor theme="3" tint="-0.249977111117893"/>
    <pageSetUpPr fitToPage="1"/>
  </sheetPr>
  <dimension ref="A1:AT1767"/>
  <sheetViews>
    <sheetView showGridLines="0" topLeftCell="B1" zoomScale="80" zoomScaleNormal="80" zoomScaleSheetLayoutView="70" zoomScalePageLayoutView="55" workbookViewId="0">
      <selection activeCell="Q41" sqref="Q41"/>
    </sheetView>
  </sheetViews>
  <sheetFormatPr baseColWidth="10" defaultColWidth="11.453125" defaultRowHeight="14.5"/>
  <cols>
    <col min="1" max="1" width="11.453125" style="100" hidden="1" customWidth="1"/>
    <col min="2" max="2" width="5.54296875" style="100" customWidth="1"/>
    <col min="4" max="5" width="17.54296875" customWidth="1"/>
    <col min="6" max="6" width="14.26953125" customWidth="1"/>
    <col min="7" max="7" width="15.26953125" customWidth="1"/>
    <col min="8" max="8" width="16.453125" customWidth="1"/>
    <col min="9" max="9" width="37.453125" customWidth="1"/>
    <col min="10" max="10" width="15.26953125" customWidth="1"/>
    <col min="12" max="12" width="12.453125" customWidth="1"/>
    <col min="13" max="13" width="29.453125" customWidth="1"/>
    <col min="14" max="14" width="30.54296875" customWidth="1"/>
    <col min="15" max="15" width="21" customWidth="1"/>
    <col min="16" max="16" width="10.7265625" customWidth="1"/>
    <col min="17" max="17" width="15.7265625" customWidth="1"/>
    <col min="18" max="18" width="9.7265625" customWidth="1"/>
    <col min="19" max="43" width="11.453125" style="100"/>
  </cols>
  <sheetData>
    <row r="1" spans="3:18">
      <c r="C1" s="477"/>
      <c r="D1" s="477"/>
      <c r="E1" s="477"/>
      <c r="F1" s="477"/>
      <c r="G1" s="477"/>
      <c r="H1" s="477"/>
      <c r="I1" s="477"/>
      <c r="J1" s="477"/>
      <c r="K1" s="477"/>
      <c r="L1" s="477"/>
      <c r="M1" s="477"/>
      <c r="N1" s="477"/>
      <c r="O1" s="477"/>
      <c r="P1" s="477"/>
      <c r="Q1" s="477"/>
      <c r="R1" s="477"/>
    </row>
    <row r="2" spans="3:18" ht="10.5" customHeight="1" thickBot="1">
      <c r="C2" s="478"/>
      <c r="D2" s="478"/>
      <c r="E2" s="478"/>
      <c r="F2" s="478"/>
      <c r="G2" s="478"/>
      <c r="H2" s="478"/>
      <c r="I2" s="478"/>
      <c r="J2" s="478"/>
      <c r="K2" s="478"/>
      <c r="L2" s="478"/>
      <c r="M2" s="478"/>
      <c r="N2" s="478"/>
      <c r="O2" s="478"/>
      <c r="P2" s="478"/>
      <c r="Q2" s="478"/>
      <c r="R2" s="478"/>
    </row>
    <row r="3" spans="3:18" ht="20.25" customHeight="1" thickBot="1">
      <c r="C3" s="101" t="s">
        <v>49</v>
      </c>
      <c r="D3" s="102"/>
      <c r="E3" s="489"/>
      <c r="F3" s="489"/>
      <c r="G3" s="479" t="s">
        <v>50</v>
      </c>
      <c r="H3" s="479"/>
      <c r="I3" s="479"/>
      <c r="J3" s="479"/>
      <c r="K3" s="479"/>
      <c r="L3" s="479"/>
      <c r="M3" s="479"/>
      <c r="N3" s="479"/>
      <c r="O3" s="479"/>
      <c r="P3" s="479"/>
      <c r="Q3" s="479"/>
      <c r="R3" s="480"/>
    </row>
    <row r="4" spans="3:18" ht="20.25" customHeight="1" thickBot="1">
      <c r="C4" s="483" t="s">
        <v>51</v>
      </c>
      <c r="D4" s="484"/>
      <c r="E4" s="485"/>
      <c r="F4" s="485"/>
      <c r="G4" s="481"/>
      <c r="H4" s="481"/>
      <c r="I4" s="481"/>
      <c r="J4" s="481"/>
      <c r="K4" s="481"/>
      <c r="L4" s="481"/>
      <c r="M4" s="481"/>
      <c r="N4" s="481"/>
      <c r="O4" s="481"/>
      <c r="P4" s="481"/>
      <c r="Q4" s="481"/>
      <c r="R4" s="482"/>
    </row>
    <row r="5" spans="3:18">
      <c r="C5" s="486" t="s">
        <v>52</v>
      </c>
      <c r="D5" s="487"/>
      <c r="E5" s="487"/>
      <c r="F5" s="488"/>
      <c r="G5" s="486"/>
      <c r="H5" s="487"/>
      <c r="I5" s="487"/>
      <c r="J5" s="487"/>
      <c r="K5" s="487"/>
      <c r="L5" s="487"/>
      <c r="M5" s="487"/>
      <c r="N5" s="487"/>
      <c r="O5" s="487"/>
      <c r="P5" s="487"/>
      <c r="Q5" s="487"/>
      <c r="R5" s="488"/>
    </row>
    <row r="6" spans="3:18">
      <c r="C6" s="103" t="s">
        <v>53</v>
      </c>
      <c r="D6" s="242" t="s">
        <v>1010</v>
      </c>
      <c r="E6" s="242"/>
      <c r="F6" s="243"/>
      <c r="G6" s="490"/>
      <c r="H6" s="492"/>
      <c r="I6" s="492"/>
      <c r="J6" s="492"/>
      <c r="K6" s="493"/>
      <c r="L6" s="493"/>
      <c r="M6" s="493"/>
      <c r="N6" s="493"/>
      <c r="O6" s="493"/>
      <c r="P6" s="493"/>
      <c r="Q6" s="493"/>
      <c r="R6" s="494"/>
    </row>
    <row r="7" spans="3:18" ht="18.5">
      <c r="C7" s="103" t="s">
        <v>54</v>
      </c>
      <c r="D7" s="244"/>
      <c r="E7" s="245"/>
      <c r="F7" s="246"/>
      <c r="G7" s="490"/>
      <c r="H7" s="497" t="s">
        <v>55</v>
      </c>
      <c r="I7" s="497"/>
      <c r="J7" s="497"/>
      <c r="K7" s="498">
        <f>'International Order Form'!D14</f>
        <v>0</v>
      </c>
      <c r="L7" s="498"/>
      <c r="M7" s="498"/>
      <c r="N7" s="493"/>
      <c r="O7" s="493"/>
      <c r="P7" s="493"/>
      <c r="Q7" s="493"/>
      <c r="R7" s="494"/>
    </row>
    <row r="8" spans="3:18" ht="15.5">
      <c r="C8" s="103" t="s">
        <v>56</v>
      </c>
      <c r="D8" s="242" t="s">
        <v>5</v>
      </c>
      <c r="E8" s="242"/>
      <c r="F8" s="243"/>
      <c r="G8" s="490"/>
      <c r="H8" s="104"/>
      <c r="I8" s="497" t="s">
        <v>57</v>
      </c>
      <c r="J8" s="497"/>
      <c r="K8" s="509"/>
      <c r="L8" s="509"/>
      <c r="M8" s="493"/>
      <c r="N8" s="493"/>
      <c r="O8" s="493"/>
      <c r="P8" s="493"/>
      <c r="Q8" s="493"/>
      <c r="R8" s="494"/>
    </row>
    <row r="9" spans="3:18" ht="15.5">
      <c r="C9" s="103" t="s">
        <v>58</v>
      </c>
      <c r="D9" s="242" t="s">
        <v>1011</v>
      </c>
      <c r="E9" s="242"/>
      <c r="F9" s="243"/>
      <c r="G9" s="490"/>
      <c r="H9" s="104"/>
      <c r="I9" s="497" t="s">
        <v>59</v>
      </c>
      <c r="J9" s="497"/>
      <c r="K9" s="105"/>
      <c r="L9" s="493"/>
      <c r="M9" s="493"/>
      <c r="N9" s="493"/>
      <c r="O9" s="493"/>
      <c r="P9" s="493"/>
      <c r="Q9" s="493"/>
      <c r="R9" s="494"/>
    </row>
    <row r="10" spans="3:18" ht="15" thickBot="1">
      <c r="C10" s="106" t="s">
        <v>60</v>
      </c>
      <c r="D10" s="247" t="s">
        <v>1012</v>
      </c>
      <c r="E10" s="247"/>
      <c r="F10" s="248"/>
      <c r="G10" s="491"/>
      <c r="H10" s="107"/>
      <c r="I10" s="495"/>
      <c r="J10" s="495"/>
      <c r="K10" s="495"/>
      <c r="L10" s="495"/>
      <c r="M10" s="495"/>
      <c r="N10" s="495"/>
      <c r="O10" s="495"/>
      <c r="P10" s="495"/>
      <c r="Q10" s="495"/>
      <c r="R10" s="496"/>
    </row>
    <row r="11" spans="3:18" ht="18.5">
      <c r="C11" s="499" t="s">
        <v>61</v>
      </c>
      <c r="D11" s="500"/>
      <c r="E11" s="500"/>
      <c r="F11" s="501"/>
      <c r="G11" s="502" t="s">
        <v>62</v>
      </c>
      <c r="H11" s="503"/>
      <c r="I11" s="503"/>
      <c r="J11" s="503"/>
      <c r="K11" s="503"/>
      <c r="L11" s="503"/>
      <c r="M11" s="503"/>
      <c r="N11" s="503"/>
      <c r="O11" s="503"/>
      <c r="P11" s="503"/>
      <c r="Q11" s="503"/>
      <c r="R11" s="504"/>
    </row>
    <row r="12" spans="3:18" ht="18.5">
      <c r="C12" s="103" t="s">
        <v>63</v>
      </c>
      <c r="D12" s="100"/>
      <c r="E12" s="505" t="s">
        <v>64</v>
      </c>
      <c r="F12" s="506"/>
      <c r="G12" s="100"/>
      <c r="H12" s="507" t="s">
        <v>65</v>
      </c>
      <c r="I12" s="507"/>
      <c r="J12" s="507"/>
      <c r="K12" s="507"/>
      <c r="L12" s="108"/>
      <c r="M12" s="508" t="s">
        <v>66</v>
      </c>
      <c r="N12" s="508"/>
      <c r="O12" s="508" t="s">
        <v>67</v>
      </c>
      <c r="P12" s="508"/>
      <c r="Q12" s="508"/>
      <c r="R12" s="109"/>
    </row>
    <row r="13" spans="3:18">
      <c r="C13" s="510"/>
      <c r="D13" s="511"/>
      <c r="E13" s="512"/>
      <c r="F13" s="513"/>
      <c r="G13" s="110" t="s">
        <v>53</v>
      </c>
      <c r="H13" s="514">
        <f>'International Order Form'!E5</f>
        <v>0</v>
      </c>
      <c r="I13" s="515"/>
      <c r="J13" s="515"/>
      <c r="K13" s="516"/>
      <c r="L13" s="110" t="s">
        <v>53</v>
      </c>
      <c r="M13" s="514">
        <f>'International Order Form'!K5</f>
        <v>0</v>
      </c>
      <c r="N13" s="516"/>
      <c r="O13" s="514"/>
      <c r="P13" s="515"/>
      <c r="Q13" s="516"/>
      <c r="R13" s="111"/>
    </row>
    <row r="14" spans="3:18" ht="15" customHeight="1">
      <c r="C14" s="517" t="s">
        <v>68</v>
      </c>
      <c r="D14" s="518"/>
      <c r="E14" s="519"/>
      <c r="F14" s="520"/>
      <c r="G14" s="112" t="s">
        <v>69</v>
      </c>
      <c r="H14" s="113"/>
      <c r="I14" s="114"/>
      <c r="J14" s="115" t="s">
        <v>70</v>
      </c>
      <c r="K14" s="231">
        <f>'International Order Form'!E9</f>
        <v>0</v>
      </c>
      <c r="L14" s="521" t="s">
        <v>71</v>
      </c>
      <c r="M14" s="537">
        <f>'International Order Form'!K6</f>
        <v>0</v>
      </c>
      <c r="N14" s="538"/>
      <c r="O14" s="522"/>
      <c r="P14" s="523"/>
      <c r="Q14" s="524"/>
      <c r="R14" s="111"/>
    </row>
    <row r="15" spans="3:18" ht="15" customHeight="1">
      <c r="C15" s="517" t="s">
        <v>72</v>
      </c>
      <c r="D15" s="518"/>
      <c r="E15" s="530"/>
      <c r="F15" s="531"/>
      <c r="G15" s="532" t="s">
        <v>71</v>
      </c>
      <c r="H15" s="543">
        <f>'International Order Form'!E6</f>
        <v>0</v>
      </c>
      <c r="I15" s="544"/>
      <c r="J15" s="544"/>
      <c r="K15" s="545"/>
      <c r="L15" s="521"/>
      <c r="M15" s="541">
        <f>'International Order Form'!K7</f>
        <v>0</v>
      </c>
      <c r="N15" s="542"/>
      <c r="O15" s="525"/>
      <c r="P15" s="526"/>
      <c r="Q15" s="527"/>
      <c r="R15" s="111"/>
    </row>
    <row r="16" spans="3:18">
      <c r="C16" s="517"/>
      <c r="D16" s="518"/>
      <c r="E16" s="505" t="s">
        <v>73</v>
      </c>
      <c r="F16" s="506"/>
      <c r="G16" s="532"/>
      <c r="H16" s="637">
        <f>'International Order Form'!E7</f>
        <v>0</v>
      </c>
      <c r="I16" s="638"/>
      <c r="J16" s="638"/>
      <c r="K16" s="639"/>
      <c r="L16" s="521"/>
      <c r="M16" s="541">
        <f>'International Order Form'!K8</f>
        <v>0</v>
      </c>
      <c r="N16" s="542"/>
      <c r="O16" s="525"/>
      <c r="P16" s="526"/>
      <c r="Q16" s="527"/>
      <c r="R16" s="111"/>
    </row>
    <row r="17" spans="3:18">
      <c r="C17" s="533"/>
      <c r="D17" s="534"/>
      <c r="E17" s="535"/>
      <c r="F17" s="536"/>
      <c r="G17" s="532"/>
      <c r="H17" s="637">
        <f>'International Order Form'!E8</f>
        <v>0</v>
      </c>
      <c r="I17" s="638"/>
      <c r="J17" s="638"/>
      <c r="K17" s="639"/>
      <c r="L17" s="521"/>
      <c r="M17" s="541" t="str">
        <f>CONCATENATE("c/o  ",'International Order Form'!K10)</f>
        <v xml:space="preserve">c/o  </v>
      </c>
      <c r="N17" s="542"/>
      <c r="O17" s="525"/>
      <c r="P17" s="526"/>
      <c r="Q17" s="527"/>
      <c r="R17" s="111"/>
    </row>
    <row r="18" spans="3:18" ht="16.5" customHeight="1" thickBot="1">
      <c r="C18" s="533"/>
      <c r="D18" s="534"/>
      <c r="E18" s="535"/>
      <c r="F18" s="536"/>
      <c r="G18" s="532"/>
      <c r="H18" s="640" t="str">
        <f>CONCATENATE("c/o  ",'International Order Form'!E10)</f>
        <v xml:space="preserve">c/o  </v>
      </c>
      <c r="I18" s="641"/>
      <c r="J18" s="641"/>
      <c r="K18" s="642"/>
      <c r="L18" s="521"/>
      <c r="M18" s="539" t="str">
        <f>CONCATENATE("e-mail : ",'International Order Form'!K13)</f>
        <v xml:space="preserve">e-mail : </v>
      </c>
      <c r="N18" s="540"/>
      <c r="O18" s="528"/>
      <c r="P18" s="529"/>
      <c r="Q18" s="527"/>
      <c r="R18" s="111"/>
    </row>
    <row r="19" spans="3:18" ht="34.5" customHeight="1" thickBot="1">
      <c r="C19" s="555" t="s">
        <v>74</v>
      </c>
      <c r="D19" s="556"/>
      <c r="E19" s="505" t="s">
        <v>75</v>
      </c>
      <c r="F19" s="506"/>
      <c r="G19" s="241" t="s">
        <v>76</v>
      </c>
      <c r="H19" s="643" t="str">
        <f>CONCATENATE('International Order Form'!E12,", ",'International Order Form'!E11)</f>
        <v xml:space="preserve">, </v>
      </c>
      <c r="I19" s="644"/>
      <c r="J19" s="644"/>
      <c r="K19" s="645"/>
      <c r="L19" s="116"/>
      <c r="M19" s="565" t="str">
        <f>CONCATENATE("Tax ID #: ",'International Order Form'!K11)</f>
        <v xml:space="preserve">Tax ID #: </v>
      </c>
      <c r="N19" s="566"/>
      <c r="O19" s="495"/>
      <c r="P19" s="496"/>
      <c r="Q19" s="557" t="s">
        <v>77</v>
      </c>
      <c r="R19" s="558"/>
    </row>
    <row r="20" spans="3:18" ht="23.25" customHeight="1" thickBot="1">
      <c r="C20" s="232"/>
      <c r="D20" s="233"/>
      <c r="E20" s="117"/>
      <c r="F20" s="118"/>
      <c r="G20" s="119"/>
      <c r="H20" s="559" t="s">
        <v>78</v>
      </c>
      <c r="I20" s="560"/>
      <c r="J20" s="561">
        <f>'International Order Form'!H14</f>
        <v>0</v>
      </c>
      <c r="K20" s="562"/>
      <c r="L20" s="120" t="s">
        <v>79</v>
      </c>
      <c r="M20" s="100"/>
      <c r="N20" s="100"/>
      <c r="O20" s="121" t="s">
        <v>80</v>
      </c>
      <c r="P20" s="122" t="s">
        <v>81</v>
      </c>
      <c r="Q20" s="563" t="e">
        <f>'International Order Form'!#REF!</f>
        <v>#REF!</v>
      </c>
      <c r="R20" s="564"/>
    </row>
    <row r="21" spans="3:18" s="100" customFormat="1" ht="5.25" customHeight="1" thickBot="1">
      <c r="C21" s="546"/>
      <c r="D21" s="495"/>
      <c r="E21" s="495"/>
      <c r="F21" s="495"/>
      <c r="G21" s="495"/>
      <c r="H21" s="495"/>
      <c r="I21" s="495"/>
      <c r="J21" s="495"/>
      <c r="K21" s="495"/>
      <c r="L21" s="495"/>
      <c r="M21" s="495"/>
      <c r="N21" s="495"/>
      <c r="O21" s="495"/>
      <c r="P21" s="495"/>
      <c r="Q21" s="495"/>
      <c r="R21" s="496"/>
    </row>
    <row r="22" spans="3:18" ht="16" thickBot="1">
      <c r="C22" s="547" t="s">
        <v>82</v>
      </c>
      <c r="D22" s="548"/>
      <c r="E22" s="548"/>
      <c r="F22" s="548"/>
      <c r="G22" s="548"/>
      <c r="H22" s="548"/>
      <c r="I22" s="548"/>
      <c r="J22" s="548"/>
      <c r="K22" s="548"/>
      <c r="L22" s="548"/>
      <c r="M22" s="548"/>
      <c r="N22" s="548"/>
      <c r="O22" s="549"/>
      <c r="P22" s="549"/>
      <c r="Q22" s="549"/>
      <c r="R22" s="550"/>
    </row>
    <row r="23" spans="3:18" ht="19" thickBot="1">
      <c r="C23" s="251" t="str">
        <f>IF('International Order Form'!D18=1, "X   AIR   ","AIR   ")</f>
        <v xml:space="preserve">AIR   </v>
      </c>
      <c r="D23" s="551" t="s">
        <v>83</v>
      </c>
      <c r="E23" s="552"/>
      <c r="F23" s="553"/>
      <c r="G23" s="554"/>
      <c r="H23" s="252" t="s">
        <v>84</v>
      </c>
      <c r="I23" s="551" t="s">
        <v>85</v>
      </c>
      <c r="J23" s="552"/>
      <c r="K23" s="553" t="s">
        <v>73</v>
      </c>
      <c r="L23" s="553"/>
      <c r="M23" s="553"/>
      <c r="N23" s="554"/>
      <c r="O23" s="252" t="str">
        <f>IF('International Order Form'!D18=2,"X   ROUTE   ","ROUTE   ")</f>
        <v xml:space="preserve">ROUTE   </v>
      </c>
      <c r="P23" s="235"/>
      <c r="Q23" s="235"/>
      <c r="R23" s="236"/>
    </row>
    <row r="24" spans="3:18" ht="18.5">
      <c r="C24" s="103"/>
      <c r="D24" s="567" t="s">
        <v>86</v>
      </c>
      <c r="E24" s="567"/>
      <c r="F24" s="568"/>
      <c r="G24" s="569"/>
      <c r="H24" s="102"/>
      <c r="I24" s="567" t="s">
        <v>86</v>
      </c>
      <c r="J24" s="567"/>
      <c r="K24" s="568"/>
      <c r="L24" s="568"/>
      <c r="M24" s="237" t="s">
        <v>87</v>
      </c>
      <c r="N24" s="239" t="s">
        <v>73</v>
      </c>
      <c r="O24" s="256" t="s">
        <v>88</v>
      </c>
      <c r="P24" s="570"/>
      <c r="Q24" s="570"/>
      <c r="R24" s="571"/>
    </row>
    <row r="25" spans="3:18" ht="25.5" customHeight="1">
      <c r="C25" s="103"/>
      <c r="D25" s="567" t="s">
        <v>89</v>
      </c>
      <c r="E25" s="567"/>
      <c r="F25" s="568"/>
      <c r="G25" s="569"/>
      <c r="H25" s="100"/>
      <c r="I25" s="237" t="s">
        <v>90</v>
      </c>
      <c r="J25" s="568"/>
      <c r="K25" s="568"/>
      <c r="L25" s="238"/>
      <c r="M25" s="237" t="s">
        <v>91</v>
      </c>
      <c r="N25" s="239" t="s">
        <v>73</v>
      </c>
      <c r="O25" s="257" t="s">
        <v>92</v>
      </c>
      <c r="P25" s="570"/>
      <c r="Q25" s="570"/>
      <c r="R25" s="571"/>
    </row>
    <row r="26" spans="3:18" ht="25.5" customHeight="1">
      <c r="C26" s="103"/>
      <c r="D26" s="567" t="s">
        <v>93</v>
      </c>
      <c r="E26" s="567"/>
      <c r="F26" s="568"/>
      <c r="G26" s="569"/>
      <c r="H26" s="100"/>
      <c r="I26" s="237" t="s">
        <v>94</v>
      </c>
      <c r="J26" s="568"/>
      <c r="K26" s="568"/>
      <c r="L26" s="238"/>
      <c r="M26" s="237" t="s">
        <v>95</v>
      </c>
      <c r="N26" s="239"/>
      <c r="O26" s="257" t="s">
        <v>96</v>
      </c>
      <c r="P26" s="570"/>
      <c r="Q26" s="570"/>
      <c r="R26" s="571"/>
    </row>
    <row r="27" spans="3:18" ht="25.5" customHeight="1">
      <c r="C27" s="103"/>
      <c r="D27" s="574"/>
      <c r="E27" s="574"/>
      <c r="F27" s="254"/>
      <c r="G27" s="255"/>
      <c r="H27" s="100"/>
      <c r="I27" s="124"/>
      <c r="J27" s="125"/>
      <c r="K27" s="125"/>
      <c r="L27" s="125"/>
      <c r="M27" s="108"/>
      <c r="N27" s="126"/>
      <c r="O27" s="258" t="s">
        <v>97</v>
      </c>
      <c r="P27" s="570"/>
      <c r="Q27" s="570"/>
      <c r="R27" s="571"/>
    </row>
    <row r="28" spans="3:18" ht="19" thickBot="1">
      <c r="C28" s="106"/>
      <c r="D28" s="127"/>
      <c r="E28" s="127"/>
      <c r="F28" s="127"/>
      <c r="G28" s="128"/>
      <c r="H28" s="127"/>
      <c r="I28" s="240"/>
      <c r="J28" s="127"/>
      <c r="K28" s="234"/>
      <c r="L28" s="240"/>
      <c r="M28" s="127"/>
      <c r="N28" s="129"/>
      <c r="O28" s="259" t="s">
        <v>98</v>
      </c>
      <c r="P28" s="572"/>
      <c r="Q28" s="572"/>
      <c r="R28" s="573"/>
    </row>
    <row r="29" spans="3:18" s="100" customFormat="1" ht="5.25" customHeight="1" thickBot="1">
      <c r="C29" s="580"/>
      <c r="D29" s="581"/>
      <c r="E29" s="581"/>
      <c r="F29" s="581"/>
      <c r="G29" s="581"/>
      <c r="H29" s="582"/>
      <c r="I29" s="582"/>
      <c r="J29" s="582"/>
      <c r="K29" s="582"/>
      <c r="L29" s="582"/>
      <c r="M29" s="582"/>
      <c r="N29" s="582"/>
      <c r="O29" s="582"/>
      <c r="P29" s="582"/>
      <c r="Q29" s="582"/>
      <c r="R29" s="583"/>
    </row>
    <row r="30" spans="3:18" ht="24" customHeight="1" thickBot="1">
      <c r="C30" s="584" t="s">
        <v>99</v>
      </c>
      <c r="D30" s="585"/>
      <c r="E30" s="585"/>
      <c r="F30" s="586"/>
      <c r="G30" s="587" t="s">
        <v>100</v>
      </c>
      <c r="H30" s="588"/>
      <c r="I30" s="588"/>
      <c r="J30" s="588"/>
      <c r="K30" s="588"/>
      <c r="L30" s="589"/>
      <c r="M30" s="587" t="s">
        <v>101</v>
      </c>
      <c r="N30" s="589"/>
      <c r="O30" s="587" t="s">
        <v>102</v>
      </c>
      <c r="P30" s="588"/>
      <c r="Q30" s="588"/>
      <c r="R30" s="589"/>
    </row>
    <row r="31" spans="3:18" ht="33" customHeight="1" thickBot="1">
      <c r="C31" s="349" t="s">
        <v>103</v>
      </c>
      <c r="D31" s="590" t="s">
        <v>104</v>
      </c>
      <c r="E31" s="591"/>
      <c r="F31" s="350" t="s">
        <v>105</v>
      </c>
      <c r="G31" s="349" t="s">
        <v>106</v>
      </c>
      <c r="H31" s="592" t="s">
        <v>107</v>
      </c>
      <c r="I31" s="593"/>
      <c r="J31" s="349" t="s">
        <v>108</v>
      </c>
      <c r="K31" s="592" t="s">
        <v>109</v>
      </c>
      <c r="L31" s="593"/>
      <c r="M31" s="349" t="s">
        <v>110</v>
      </c>
      <c r="N31" s="130" t="s">
        <v>111</v>
      </c>
      <c r="O31" s="349" t="s">
        <v>112</v>
      </c>
      <c r="P31" s="351" t="s">
        <v>113</v>
      </c>
      <c r="Q31" s="349" t="s">
        <v>114</v>
      </c>
      <c r="R31" s="349" t="s">
        <v>115</v>
      </c>
    </row>
    <row r="32" spans="3:18" ht="18.75" customHeight="1">
      <c r="C32" s="361"/>
      <c r="D32" s="575"/>
      <c r="E32" s="576"/>
      <c r="F32" s="362"/>
      <c r="G32" s="363" t="str">
        <f>'International Order Form'!D22</f>
        <v>207280 / 83754</v>
      </c>
      <c r="H32" s="577" t="str">
        <f>IF('International Order Form'!B22&gt;0,'International Order Form'!C22,"")</f>
        <v/>
      </c>
      <c r="I32" s="578" t="e">
        <f>IF(#REF!&gt;0,#REF!,"")</f>
        <v>#REF!</v>
      </c>
      <c r="J32" s="364" t="str">
        <f>'International Order Form'!E22</f>
        <v>United States</v>
      </c>
      <c r="K32" s="579">
        <f>'International Order Form'!J22</f>
        <v>4011100000</v>
      </c>
      <c r="L32" s="576"/>
      <c r="M32" s="365">
        <f>'International Order Form'!F22</f>
        <v>0</v>
      </c>
      <c r="N32" s="364"/>
      <c r="O32" s="366">
        <f>'International Order Form'!B22</f>
        <v>0</v>
      </c>
      <c r="P32" s="367" t="str">
        <f>IF('International Order Form'!B22&gt;0,'International Order Form'!G22,"")</f>
        <v/>
      </c>
      <c r="Q32" s="368" t="str">
        <f>IF('International Order Form'!B22&gt;0,'International Order Form'!H22,"")</f>
        <v/>
      </c>
      <c r="R32" s="368" t="str">
        <f>IF('International Order Form'!B22&gt;0,'International Order Form'!I22,"")</f>
        <v/>
      </c>
    </row>
    <row r="33" spans="3:18" ht="18.75" customHeight="1">
      <c r="C33" s="369"/>
      <c r="D33" s="370"/>
      <c r="E33" s="371"/>
      <c r="F33" s="372"/>
      <c r="G33" s="373" t="str">
        <f>'International Order Form'!D23</f>
        <v>924530 / 37030</v>
      </c>
      <c r="H33" s="473" t="str">
        <f>IF('International Order Form'!B23&gt;0,'International Order Form'!C23,"")</f>
        <v/>
      </c>
      <c r="I33" s="474"/>
      <c r="J33" s="374" t="str">
        <f>'International Order Form'!E23</f>
        <v>United States</v>
      </c>
      <c r="K33" s="475">
        <f>'International Order Form'!J23</f>
        <v>4011100000</v>
      </c>
      <c r="L33" s="476"/>
      <c r="M33" s="374">
        <f>'International Order Form'!F23</f>
        <v>0</v>
      </c>
      <c r="N33" s="375"/>
      <c r="O33" s="376">
        <f>'International Order Form'!B23</f>
        <v>0</v>
      </c>
      <c r="P33" s="377" t="str">
        <f>IF('International Order Form'!B23&gt;0,'International Order Form'!G23,"")</f>
        <v/>
      </c>
      <c r="Q33" s="378" t="str">
        <f>IF('International Order Form'!B23&gt;0,'International Order Form'!H23,"")</f>
        <v/>
      </c>
      <c r="R33" s="378" t="str">
        <f>IF('International Order Form'!B23&gt;0,'International Order Form'!I23,"")</f>
        <v/>
      </c>
    </row>
    <row r="34" spans="3:18" ht="18.75" customHeight="1">
      <c r="C34" s="369"/>
      <c r="D34" s="370"/>
      <c r="E34" s="371"/>
      <c r="F34" s="372"/>
      <c r="G34" s="373" t="str">
        <f>'International Order Form'!D24</f>
        <v xml:space="preserve">238904 /      -       </v>
      </c>
      <c r="H34" s="473" t="str">
        <f>IF('International Order Form'!B24&gt;0,'International Order Form'!C24,"")</f>
        <v/>
      </c>
      <c r="I34" s="474"/>
      <c r="J34" s="374" t="str">
        <f>'International Order Form'!E24</f>
        <v>Romania</v>
      </c>
      <c r="K34" s="475">
        <f>'International Order Form'!J24</f>
        <v>4011100000</v>
      </c>
      <c r="L34" s="476"/>
      <c r="M34" s="374">
        <f>'International Order Form'!F24</f>
        <v>0</v>
      </c>
      <c r="N34" s="375"/>
      <c r="O34" s="376">
        <f>'International Order Form'!B24</f>
        <v>0</v>
      </c>
      <c r="P34" s="377" t="str">
        <f>IF('International Order Form'!B24&gt;0,'International Order Form'!G24,"")</f>
        <v/>
      </c>
      <c r="Q34" s="378" t="str">
        <f>IF('International Order Form'!B24&gt;0,'International Order Form'!H24,"")</f>
        <v/>
      </c>
      <c r="R34" s="378" t="str">
        <f>IF('International Order Form'!B24&gt;0,'International Order Form'!I24,"")</f>
        <v/>
      </c>
    </row>
    <row r="35" spans="3:18" ht="18.75" customHeight="1">
      <c r="C35" s="369"/>
      <c r="D35" s="370"/>
      <c r="E35" s="371"/>
      <c r="F35" s="372"/>
      <c r="G35" s="373" t="str">
        <f>'International Order Form'!D25</f>
        <v xml:space="preserve">798604 /      -       </v>
      </c>
      <c r="H35" s="473" t="str">
        <f>IF('International Order Form'!B25&gt;0,'International Order Form'!C25,"")</f>
        <v/>
      </c>
      <c r="I35" s="474"/>
      <c r="J35" s="374" t="str">
        <f>'International Order Form'!E25</f>
        <v>Romania</v>
      </c>
      <c r="K35" s="475">
        <f>'International Order Form'!J25</f>
        <v>4011100000</v>
      </c>
      <c r="L35" s="476"/>
      <c r="M35" s="374">
        <f>'International Order Form'!F25</f>
        <v>0</v>
      </c>
      <c r="N35" s="375"/>
      <c r="O35" s="376">
        <f>'International Order Form'!B25</f>
        <v>0</v>
      </c>
      <c r="P35" s="377" t="str">
        <f>IF('International Order Form'!B25&gt;0,'International Order Form'!G25,"")</f>
        <v/>
      </c>
      <c r="Q35" s="378" t="str">
        <f>IF('International Order Form'!B25&gt;0,'International Order Form'!H25,"")</f>
        <v/>
      </c>
      <c r="R35" s="378" t="str">
        <f>IF('International Order Form'!B25&gt;0,'International Order Form'!I25,"")</f>
        <v/>
      </c>
    </row>
    <row r="36" spans="3:18" ht="18.75" customHeight="1">
      <c r="C36" s="369"/>
      <c r="D36" s="370"/>
      <c r="E36" s="371"/>
      <c r="F36" s="372"/>
      <c r="G36" s="373" t="str">
        <f>'International Order Form'!D26</f>
        <v xml:space="preserve">273440 /      -       </v>
      </c>
      <c r="H36" s="473" t="str">
        <f>IF('International Order Form'!B26&gt;0,'International Order Form'!C26,"")</f>
        <v/>
      </c>
      <c r="I36" s="474"/>
      <c r="J36" s="374" t="str">
        <f>'International Order Form'!E26</f>
        <v>Poland</v>
      </c>
      <c r="K36" s="475">
        <f>'International Order Form'!J26</f>
        <v>4011201000</v>
      </c>
      <c r="L36" s="476"/>
      <c r="M36" s="374">
        <f>'International Order Form'!F26</f>
        <v>0</v>
      </c>
      <c r="N36" s="375"/>
      <c r="O36" s="376">
        <f>'International Order Form'!B26</f>
        <v>0</v>
      </c>
      <c r="P36" s="377" t="str">
        <f>IF('International Order Form'!B26&gt;0,'International Order Form'!G26,"")</f>
        <v/>
      </c>
      <c r="Q36" s="378" t="str">
        <f>IF('International Order Form'!B26&gt;0,'International Order Form'!H26,"")</f>
        <v/>
      </c>
      <c r="R36" s="378" t="str">
        <f>IF('International Order Form'!B26&gt;0,'International Order Form'!I26,"")</f>
        <v/>
      </c>
    </row>
    <row r="37" spans="3:18" ht="18.75" customHeight="1">
      <c r="C37" s="369"/>
      <c r="D37" s="594"/>
      <c r="E37" s="595"/>
      <c r="F37" s="372"/>
      <c r="G37" s="373" t="str">
        <f>'International Order Form'!D27</f>
        <v xml:space="preserve">048590 /      -       </v>
      </c>
      <c r="H37" s="473" t="str">
        <f>IF('International Order Form'!B27&gt;0,'International Order Form'!C27,"")</f>
        <v/>
      </c>
      <c r="I37" s="474" t="e">
        <f>IF(#REF!&gt;0,#REF!,"")</f>
        <v>#REF!</v>
      </c>
      <c r="J37" s="374" t="str">
        <f>'International Order Form'!E27</f>
        <v>Germany</v>
      </c>
      <c r="K37" s="594">
        <f>'International Order Form'!J27</f>
        <v>4011209000</v>
      </c>
      <c r="L37" s="595"/>
      <c r="M37" s="374">
        <f>'International Order Form'!F27</f>
        <v>0</v>
      </c>
      <c r="N37" s="375"/>
      <c r="O37" s="376">
        <f>'International Order Form'!B27</f>
        <v>0</v>
      </c>
      <c r="P37" s="377" t="str">
        <f>IF('International Order Form'!B27&gt;0,'International Order Form'!G27,"")</f>
        <v/>
      </c>
      <c r="Q37" s="378" t="str">
        <f>IF('International Order Form'!B27&gt;0,'International Order Form'!H27,"")</f>
        <v/>
      </c>
      <c r="R37" s="378" t="str">
        <f>IF('International Order Form'!B27&gt;0,'International Order Form'!I27,"")</f>
        <v/>
      </c>
    </row>
    <row r="38" spans="3:18" ht="18.75" customHeight="1">
      <c r="C38" s="369"/>
      <c r="D38" s="594"/>
      <c r="E38" s="595"/>
      <c r="F38" s="372"/>
      <c r="G38" s="373" t="str">
        <f>'International Order Form'!D28</f>
        <v xml:space="preserve">923052 /      -       </v>
      </c>
      <c r="H38" s="473" t="str">
        <f>IF('International Order Form'!B28&gt;0,'International Order Form'!C28,"")</f>
        <v/>
      </c>
      <c r="I38" s="474" t="e">
        <f>IF(#REF!&gt;0,#REF!,"")</f>
        <v>#REF!</v>
      </c>
      <c r="J38" s="374" t="str">
        <f>'International Order Form'!E28</f>
        <v>Germany</v>
      </c>
      <c r="K38" s="594">
        <f>'International Order Form'!J28</f>
        <v>4011209000</v>
      </c>
      <c r="L38" s="595"/>
      <c r="M38" s="374">
        <f>'International Order Form'!F28</f>
        <v>0</v>
      </c>
      <c r="N38" s="375"/>
      <c r="O38" s="376">
        <f>'International Order Form'!B28</f>
        <v>0</v>
      </c>
      <c r="P38" s="377" t="str">
        <f>IF('International Order Form'!B28&gt;0,'International Order Form'!G28,"")</f>
        <v/>
      </c>
      <c r="Q38" s="378" t="str">
        <f>IF('International Order Form'!B28&gt;0,'International Order Form'!H28,"")</f>
        <v/>
      </c>
      <c r="R38" s="378" t="str">
        <f>IF('International Order Form'!B28&gt;0,'International Order Form'!I28,"")</f>
        <v/>
      </c>
    </row>
    <row r="39" spans="3:18" ht="18.75" customHeight="1">
      <c r="C39" s="369"/>
      <c r="D39" s="594"/>
      <c r="E39" s="595"/>
      <c r="F39" s="372"/>
      <c r="G39" s="373" t="str">
        <f>'International Order Form'!D29</f>
        <v xml:space="preserve">618509 /      -       </v>
      </c>
      <c r="H39" s="473" t="str">
        <f>IF('International Order Form'!B29&gt;0,'International Order Form'!C29,"")</f>
        <v/>
      </c>
      <c r="I39" s="474" t="e">
        <f>IF(#REF!&gt;0,#REF!,"")</f>
        <v>#REF!</v>
      </c>
      <c r="J39" s="374" t="str">
        <f>'International Order Form'!E29</f>
        <v>Spain</v>
      </c>
      <c r="K39" s="594">
        <f>'International Order Form'!J29</f>
        <v>4011209000</v>
      </c>
      <c r="L39" s="595"/>
      <c r="M39" s="374">
        <f>'International Order Form'!F29</f>
        <v>0</v>
      </c>
      <c r="N39" s="375"/>
      <c r="O39" s="376">
        <f>'International Order Form'!B29</f>
        <v>0</v>
      </c>
      <c r="P39" s="377" t="str">
        <f>IF('International Order Form'!B29&gt;0,'International Order Form'!G29,"")</f>
        <v/>
      </c>
      <c r="Q39" s="378" t="str">
        <f>IF('International Order Form'!B29&gt;0,'International Order Form'!H29,"")</f>
        <v/>
      </c>
      <c r="R39" s="378" t="str">
        <f>IF('International Order Form'!B29&gt;0,'International Order Form'!I29,"")</f>
        <v/>
      </c>
    </row>
    <row r="40" spans="3:18" ht="18.75" customHeight="1" thickBot="1">
      <c r="C40" s="379"/>
      <c r="D40" s="596"/>
      <c r="E40" s="597"/>
      <c r="F40" s="380"/>
      <c r="G40" s="381" t="str">
        <f>'International Order Form'!D30</f>
        <v xml:space="preserve">149072 /      -       </v>
      </c>
      <c r="H40" s="598" t="str">
        <f>IF('International Order Form'!B30&gt;0,'International Order Form'!C30,"")</f>
        <v/>
      </c>
      <c r="I40" s="599" t="e">
        <f>IF(#REF!&gt;0,#REF!,"")</f>
        <v>#REF!</v>
      </c>
      <c r="J40" s="382" t="str">
        <f>'International Order Form'!E30</f>
        <v>Spain</v>
      </c>
      <c r="K40" s="596">
        <f>'International Order Form'!J30</f>
        <v>4011209000</v>
      </c>
      <c r="L40" s="597"/>
      <c r="M40" s="382">
        <f>'International Order Form'!F30</f>
        <v>0</v>
      </c>
      <c r="N40" s="383"/>
      <c r="O40" s="384">
        <f>'International Order Form'!B30</f>
        <v>0</v>
      </c>
      <c r="P40" s="385" t="str">
        <f>IF('International Order Form'!B30&gt;0,'International Order Form'!G30,"")</f>
        <v/>
      </c>
      <c r="Q40" s="386" t="str">
        <f>IF('International Order Form'!B30&gt;0,'International Order Form'!H30,"")</f>
        <v/>
      </c>
      <c r="R40" s="387" t="str">
        <f>IF('International Order Form'!B30&gt;0,'International Order Form'!I30,"")</f>
        <v/>
      </c>
    </row>
    <row r="41" spans="3:18" ht="15.5" thickBot="1">
      <c r="C41" s="131">
        <f>SUM(C32:C40)</f>
        <v>0</v>
      </c>
      <c r="D41" s="611"/>
      <c r="E41" s="612"/>
      <c r="F41" s="612"/>
      <c r="G41" s="612"/>
      <c r="H41" s="612"/>
      <c r="I41" s="612"/>
      <c r="J41" s="613"/>
      <c r="K41" s="614" t="s">
        <v>116</v>
      </c>
      <c r="L41" s="615"/>
      <c r="M41" s="132">
        <f>SUM(M32:M40)</f>
        <v>0</v>
      </c>
      <c r="N41" s="132">
        <f>SUM(N32:N40)</f>
        <v>0</v>
      </c>
      <c r="O41" s="253">
        <f>SUM(O32:O40)</f>
        <v>0</v>
      </c>
      <c r="P41" s="100"/>
      <c r="Q41" s="133">
        <f>SUM(Q32:Q40)</f>
        <v>0</v>
      </c>
      <c r="R41" s="134"/>
    </row>
    <row r="42" spans="3:18" ht="5.25" customHeight="1" thickTop="1">
      <c r="C42" s="616"/>
      <c r="D42" s="617"/>
      <c r="E42" s="617"/>
      <c r="F42" s="617"/>
      <c r="G42" s="617"/>
      <c r="H42" s="617"/>
      <c r="I42" s="617"/>
      <c r="J42" s="617"/>
      <c r="K42" s="617"/>
      <c r="L42" s="617"/>
      <c r="M42" s="617"/>
      <c r="N42" s="617"/>
      <c r="O42" s="617"/>
      <c r="P42" s="617"/>
      <c r="Q42" s="617"/>
      <c r="R42" s="618"/>
    </row>
    <row r="43" spans="3:18" ht="23.25" customHeight="1">
      <c r="C43" s="619"/>
      <c r="D43" s="493"/>
      <c r="E43" s="493"/>
      <c r="F43" s="493"/>
      <c r="G43" s="493"/>
      <c r="H43" s="620" t="s">
        <v>117</v>
      </c>
      <c r="I43" s="620"/>
      <c r="J43" s="620"/>
      <c r="K43" s="620"/>
      <c r="L43" s="620"/>
      <c r="M43" s="620"/>
      <c r="N43" s="620"/>
      <c r="O43" s="620"/>
      <c r="P43" s="620"/>
      <c r="Q43" s="620"/>
      <c r="R43" s="621"/>
    </row>
    <row r="44" spans="3:18" ht="24" customHeight="1">
      <c r="C44" s="619"/>
      <c r="D44" s="493"/>
      <c r="E44" s="493"/>
      <c r="F44" s="493"/>
      <c r="G44" s="493"/>
      <c r="H44" s="622" t="s">
        <v>118</v>
      </c>
      <c r="I44" s="622"/>
      <c r="J44" s="135" t="s">
        <v>108</v>
      </c>
      <c r="K44" s="622" t="s">
        <v>109</v>
      </c>
      <c r="L44" s="622"/>
      <c r="M44" s="622" t="s">
        <v>101</v>
      </c>
      <c r="N44" s="622"/>
      <c r="O44" s="135" t="s">
        <v>112</v>
      </c>
      <c r="P44" s="135" t="s">
        <v>113</v>
      </c>
      <c r="Q44" s="135" t="s">
        <v>114</v>
      </c>
      <c r="R44" s="136" t="s">
        <v>115</v>
      </c>
    </row>
    <row r="45" spans="3:18" ht="16.5" customHeight="1">
      <c r="C45" s="619"/>
      <c r="D45" s="493"/>
      <c r="E45" s="493"/>
      <c r="F45" s="493"/>
      <c r="G45" s="493"/>
      <c r="H45" s="623"/>
      <c r="I45" s="623"/>
      <c r="J45" s="137"/>
      <c r="K45" s="623"/>
      <c r="L45" s="623"/>
      <c r="M45" s="600"/>
      <c r="N45" s="600"/>
      <c r="O45" s="137"/>
      <c r="P45" s="138"/>
      <c r="Q45" s="139"/>
      <c r="R45" s="140"/>
    </row>
    <row r="46" spans="3:18" ht="5.25" customHeight="1" thickBot="1">
      <c r="C46" s="601"/>
      <c r="D46" s="602"/>
      <c r="E46" s="602"/>
      <c r="F46" s="602"/>
      <c r="G46" s="602"/>
      <c r="H46" s="602"/>
      <c r="I46" s="602"/>
      <c r="J46" s="602"/>
      <c r="K46" s="602"/>
      <c r="L46" s="602"/>
      <c r="M46" s="602"/>
      <c r="N46" s="602"/>
      <c r="O46" s="602"/>
      <c r="P46" s="602"/>
      <c r="Q46" s="602"/>
      <c r="R46" s="603"/>
    </row>
    <row r="47" spans="3:18" ht="16" thickBot="1">
      <c r="C47" s="604" t="s">
        <v>119</v>
      </c>
      <c r="D47" s="549"/>
      <c r="E47" s="549"/>
      <c r="F47" s="605" t="s">
        <v>73</v>
      </c>
      <c r="G47" s="606"/>
      <c r="H47" s="606"/>
      <c r="I47" s="606"/>
      <c r="J47" s="606"/>
      <c r="K47" s="606"/>
      <c r="L47" s="606"/>
      <c r="M47" s="606"/>
      <c r="N47" s="607"/>
      <c r="O47" s="587" t="s">
        <v>102</v>
      </c>
      <c r="P47" s="588"/>
      <c r="Q47" s="588"/>
      <c r="R47" s="589"/>
    </row>
    <row r="48" spans="3:18" ht="24" customHeight="1" thickBot="1">
      <c r="C48" s="141" t="s">
        <v>103</v>
      </c>
      <c r="D48" s="142" t="s">
        <v>120</v>
      </c>
      <c r="E48" s="143" t="s">
        <v>121</v>
      </c>
      <c r="F48" s="608" t="s">
        <v>122</v>
      </c>
      <c r="G48" s="609"/>
      <c r="H48" s="609"/>
      <c r="I48" s="609"/>
      <c r="J48" s="610"/>
      <c r="K48" s="141" t="s">
        <v>123</v>
      </c>
      <c r="L48" s="608" t="s">
        <v>109</v>
      </c>
      <c r="M48" s="610"/>
      <c r="N48" s="144" t="s">
        <v>124</v>
      </c>
      <c r="O48" s="141" t="s">
        <v>112</v>
      </c>
      <c r="P48" s="141" t="s">
        <v>113</v>
      </c>
      <c r="Q48" s="141" t="s">
        <v>114</v>
      </c>
      <c r="R48" s="141" t="s">
        <v>115</v>
      </c>
    </row>
    <row r="49" spans="3:18" ht="15.75" customHeight="1">
      <c r="C49" s="352"/>
      <c r="D49" s="353"/>
      <c r="E49" s="388"/>
      <c r="F49" s="631"/>
      <c r="G49" s="632"/>
      <c r="H49" s="632"/>
      <c r="I49" s="632"/>
      <c r="J49" s="633"/>
      <c r="K49" s="353"/>
      <c r="L49" s="631"/>
      <c r="M49" s="633"/>
      <c r="N49" s="353"/>
      <c r="O49" s="353"/>
      <c r="P49" s="353"/>
      <c r="Q49" s="389">
        <f>O49*P49</f>
        <v>0</v>
      </c>
      <c r="R49" s="353"/>
    </row>
    <row r="50" spans="3:18" ht="15.75" customHeight="1">
      <c r="C50" s="354"/>
      <c r="D50" s="357"/>
      <c r="E50" s="357"/>
      <c r="F50" s="355"/>
      <c r="G50" s="390"/>
      <c r="H50" s="390"/>
      <c r="I50" s="390"/>
      <c r="J50" s="356"/>
      <c r="K50" s="357"/>
      <c r="L50" s="355"/>
      <c r="M50" s="356"/>
      <c r="N50" s="357"/>
      <c r="O50" s="357"/>
      <c r="P50" s="357"/>
      <c r="Q50" s="391">
        <f t="shared" ref="Q50:Q57" si="0">O50*P50</f>
        <v>0</v>
      </c>
      <c r="R50" s="357"/>
    </row>
    <row r="51" spans="3:18" ht="15.75" customHeight="1">
      <c r="C51" s="354"/>
      <c r="D51" s="357"/>
      <c r="E51" s="357"/>
      <c r="F51" s="355"/>
      <c r="G51" s="390"/>
      <c r="H51" s="390"/>
      <c r="I51" s="390"/>
      <c r="J51" s="356"/>
      <c r="K51" s="357"/>
      <c r="L51" s="355"/>
      <c r="M51" s="356"/>
      <c r="N51" s="357"/>
      <c r="O51" s="357"/>
      <c r="P51" s="357"/>
      <c r="Q51" s="391">
        <f t="shared" si="0"/>
        <v>0</v>
      </c>
      <c r="R51" s="357"/>
    </row>
    <row r="52" spans="3:18" ht="15.75" customHeight="1">
      <c r="C52" s="354"/>
      <c r="D52" s="357"/>
      <c r="E52" s="357"/>
      <c r="F52" s="355"/>
      <c r="G52" s="390"/>
      <c r="H52" s="390"/>
      <c r="I52" s="390"/>
      <c r="J52" s="356"/>
      <c r="K52" s="357"/>
      <c r="L52" s="355"/>
      <c r="M52" s="356"/>
      <c r="N52" s="357"/>
      <c r="O52" s="357"/>
      <c r="P52" s="357"/>
      <c r="Q52" s="391">
        <f t="shared" si="0"/>
        <v>0</v>
      </c>
      <c r="R52" s="357"/>
    </row>
    <row r="53" spans="3:18" ht="15.75" customHeight="1">
      <c r="C53" s="354"/>
      <c r="D53" s="357"/>
      <c r="E53" s="357"/>
      <c r="F53" s="355"/>
      <c r="G53" s="390"/>
      <c r="H53" s="390"/>
      <c r="I53" s="390"/>
      <c r="J53" s="356"/>
      <c r="K53" s="357"/>
      <c r="L53" s="355"/>
      <c r="M53" s="356"/>
      <c r="N53" s="357"/>
      <c r="O53" s="357"/>
      <c r="P53" s="357"/>
      <c r="Q53" s="391">
        <f t="shared" si="0"/>
        <v>0</v>
      </c>
      <c r="R53" s="357"/>
    </row>
    <row r="54" spans="3:18" ht="15.75" customHeight="1">
      <c r="C54" s="354"/>
      <c r="D54" s="358"/>
      <c r="E54" s="357"/>
      <c r="F54" s="634"/>
      <c r="G54" s="635"/>
      <c r="H54" s="635"/>
      <c r="I54" s="635"/>
      <c r="J54" s="636"/>
      <c r="K54" s="358"/>
      <c r="L54" s="634"/>
      <c r="M54" s="636"/>
      <c r="N54" s="358"/>
      <c r="O54" s="358"/>
      <c r="P54" s="358"/>
      <c r="Q54" s="391">
        <f t="shared" si="0"/>
        <v>0</v>
      </c>
      <c r="R54" s="358"/>
    </row>
    <row r="55" spans="3:18" ht="15.75" customHeight="1">
      <c r="C55" s="354"/>
      <c r="D55" s="358"/>
      <c r="E55" s="392"/>
      <c r="F55" s="634"/>
      <c r="G55" s="635"/>
      <c r="H55" s="635"/>
      <c r="I55" s="635"/>
      <c r="J55" s="636"/>
      <c r="K55" s="358"/>
      <c r="L55" s="634"/>
      <c r="M55" s="636"/>
      <c r="N55" s="358"/>
      <c r="O55" s="358"/>
      <c r="P55" s="358"/>
      <c r="Q55" s="391">
        <f t="shared" si="0"/>
        <v>0</v>
      </c>
      <c r="R55" s="358"/>
    </row>
    <row r="56" spans="3:18" ht="15.75" customHeight="1">
      <c r="C56" s="354"/>
      <c r="D56" s="358"/>
      <c r="E56" s="392"/>
      <c r="F56" s="634"/>
      <c r="G56" s="635"/>
      <c r="H56" s="635"/>
      <c r="I56" s="635"/>
      <c r="J56" s="636"/>
      <c r="K56" s="358"/>
      <c r="L56" s="634"/>
      <c r="M56" s="636"/>
      <c r="N56" s="358"/>
      <c r="O56" s="358"/>
      <c r="P56" s="358"/>
      <c r="Q56" s="391">
        <f t="shared" si="0"/>
        <v>0</v>
      </c>
      <c r="R56" s="358"/>
    </row>
    <row r="57" spans="3:18" ht="15.75" customHeight="1" thickBot="1">
      <c r="C57" s="359"/>
      <c r="D57" s="360"/>
      <c r="E57" s="393"/>
      <c r="F57" s="624"/>
      <c r="G57" s="682"/>
      <c r="H57" s="682"/>
      <c r="I57" s="682"/>
      <c r="J57" s="625"/>
      <c r="K57" s="360"/>
      <c r="L57" s="624"/>
      <c r="M57" s="625"/>
      <c r="N57" s="360"/>
      <c r="O57" s="360"/>
      <c r="P57" s="360"/>
      <c r="Q57" s="394">
        <f t="shared" si="0"/>
        <v>0</v>
      </c>
      <c r="R57" s="360"/>
    </row>
    <row r="58" spans="3:18" ht="15" thickBot="1">
      <c r="C58" s="145">
        <f>SUM(C49:C57)</f>
        <v>0</v>
      </c>
      <c r="D58" s="626"/>
      <c r="E58" s="627"/>
      <c r="F58" s="627"/>
      <c r="G58" s="627"/>
      <c r="H58" s="627"/>
      <c r="I58" s="627"/>
      <c r="J58" s="627"/>
      <c r="K58" s="628"/>
      <c r="L58" s="629" t="s">
        <v>116</v>
      </c>
      <c r="M58" s="630"/>
      <c r="N58" s="146">
        <f>SUM(N49:N57)</f>
        <v>0</v>
      </c>
      <c r="O58" s="146">
        <f>SUM(O49:O57)</f>
        <v>0</v>
      </c>
      <c r="P58" s="147"/>
      <c r="Q58" s="148">
        <f>SUM(Q49:Q57)</f>
        <v>0</v>
      </c>
      <c r="R58" s="149"/>
    </row>
    <row r="59" spans="3:18" ht="5.25" customHeight="1" thickTop="1" thickBot="1">
      <c r="C59" s="660"/>
      <c r="D59" s="661"/>
      <c r="E59" s="661"/>
      <c r="F59" s="661"/>
      <c r="G59" s="661"/>
      <c r="H59" s="661"/>
      <c r="I59" s="661"/>
      <c r="J59" s="661"/>
      <c r="K59" s="661"/>
      <c r="L59" s="662"/>
      <c r="M59" s="662"/>
      <c r="N59" s="662"/>
      <c r="O59" s="662"/>
      <c r="P59" s="661"/>
      <c r="Q59" s="662"/>
      <c r="R59" s="663"/>
    </row>
    <row r="60" spans="3:18" ht="16" thickBot="1">
      <c r="C60" s="604" t="s">
        <v>125</v>
      </c>
      <c r="D60" s="549"/>
      <c r="E60" s="549"/>
      <c r="F60" s="550"/>
      <c r="G60" s="604" t="s">
        <v>126</v>
      </c>
      <c r="H60" s="549"/>
      <c r="I60" s="550"/>
      <c r="J60" s="604" t="s">
        <v>127</v>
      </c>
      <c r="K60" s="549"/>
      <c r="L60" s="549"/>
      <c r="M60" s="549"/>
      <c r="N60" s="549"/>
      <c r="O60" s="549"/>
      <c r="P60" s="549"/>
      <c r="Q60" s="549"/>
      <c r="R60" s="550"/>
    </row>
    <row r="61" spans="3:18" ht="15" customHeight="1">
      <c r="C61" s="664" t="s">
        <v>128</v>
      </c>
      <c r="D61" s="665"/>
      <c r="E61" s="665"/>
      <c r="F61" s="666"/>
      <c r="G61" s="667" t="s">
        <v>129</v>
      </c>
      <c r="H61" s="667"/>
      <c r="I61" s="668"/>
      <c r="J61" s="671"/>
      <c r="K61" s="672"/>
      <c r="L61" s="672"/>
      <c r="M61" s="672"/>
      <c r="N61" s="672"/>
      <c r="O61" s="672"/>
      <c r="P61" s="672"/>
      <c r="Q61" s="672"/>
      <c r="R61" s="673"/>
    </row>
    <row r="62" spans="3:18" ht="15" customHeight="1">
      <c r="C62" s="680" t="s">
        <v>130</v>
      </c>
      <c r="D62" s="623"/>
      <c r="E62" s="623"/>
      <c r="F62" s="681"/>
      <c r="G62" s="669"/>
      <c r="H62" s="669"/>
      <c r="I62" s="670"/>
      <c r="J62" s="674"/>
      <c r="K62" s="675"/>
      <c r="L62" s="675"/>
      <c r="M62" s="675"/>
      <c r="N62" s="675"/>
      <c r="O62" s="675"/>
      <c r="P62" s="675"/>
      <c r="Q62" s="675"/>
      <c r="R62" s="676"/>
    </row>
    <row r="63" spans="3:18" ht="15" customHeight="1">
      <c r="C63" s="649" t="s">
        <v>131</v>
      </c>
      <c r="D63" s="650"/>
      <c r="E63" s="509"/>
      <c r="F63" s="646"/>
      <c r="G63" s="647" t="s">
        <v>132</v>
      </c>
      <c r="H63" s="648"/>
      <c r="I63" s="140"/>
      <c r="J63" s="674"/>
      <c r="K63" s="675"/>
      <c r="L63" s="675"/>
      <c r="M63" s="675"/>
      <c r="N63" s="675"/>
      <c r="O63" s="675"/>
      <c r="P63" s="675"/>
      <c r="Q63" s="675"/>
      <c r="R63" s="676"/>
    </row>
    <row r="64" spans="3:18" ht="19.5" customHeight="1">
      <c r="C64" s="649" t="s">
        <v>133</v>
      </c>
      <c r="D64" s="650"/>
      <c r="E64" s="651" t="s">
        <v>134</v>
      </c>
      <c r="F64" s="652"/>
      <c r="G64" s="653" t="s">
        <v>135</v>
      </c>
      <c r="H64" s="654"/>
      <c r="I64" s="655"/>
      <c r="J64" s="674"/>
      <c r="K64" s="675"/>
      <c r="L64" s="675"/>
      <c r="M64" s="675"/>
      <c r="N64" s="675"/>
      <c r="O64" s="675"/>
      <c r="P64" s="675"/>
      <c r="Q64" s="675"/>
      <c r="R64" s="676"/>
    </row>
    <row r="65" spans="3:18" ht="16.5" customHeight="1" thickBot="1">
      <c r="C65" s="659"/>
      <c r="D65" s="478"/>
      <c r="E65" s="495"/>
      <c r="F65" s="496"/>
      <c r="G65" s="656"/>
      <c r="H65" s="657"/>
      <c r="I65" s="658"/>
      <c r="J65" s="677"/>
      <c r="K65" s="678"/>
      <c r="L65" s="678"/>
      <c r="M65" s="678"/>
      <c r="N65" s="678"/>
      <c r="O65" s="678"/>
      <c r="P65" s="678"/>
      <c r="Q65" s="678"/>
      <c r="R65" s="679"/>
    </row>
    <row r="66" spans="3:18" s="100" customFormat="1">
      <c r="C66" s="150"/>
      <c r="D66" s="150"/>
      <c r="E66" s="150"/>
      <c r="F66" s="150"/>
      <c r="G66" s="150"/>
      <c r="H66" s="150"/>
      <c r="I66" s="150"/>
      <c r="J66" s="150"/>
      <c r="K66" s="150"/>
      <c r="L66" s="150"/>
      <c r="M66" s="150"/>
      <c r="N66" s="150"/>
      <c r="O66" s="150"/>
      <c r="P66" s="150"/>
      <c r="Q66" s="150"/>
      <c r="R66" s="150"/>
    </row>
    <row r="67" spans="3:18" s="100" customFormat="1"/>
    <row r="68" spans="3:18" s="100" customFormat="1"/>
    <row r="69" spans="3:18" s="100" customFormat="1"/>
    <row r="70" spans="3:18" s="100" customFormat="1"/>
    <row r="71" spans="3:18" s="100" customFormat="1"/>
    <row r="72" spans="3:18" s="100" customFormat="1"/>
    <row r="73" spans="3:18" s="100" customFormat="1"/>
    <row r="74" spans="3:18" s="100" customFormat="1"/>
    <row r="75" spans="3:18" s="100" customFormat="1"/>
    <row r="76" spans="3:18" s="100" customFormat="1"/>
    <row r="77" spans="3:18" s="100" customFormat="1"/>
    <row r="78" spans="3:18" s="100" customFormat="1"/>
    <row r="79" spans="3:18" s="100" customFormat="1"/>
    <row r="80" spans="3:18" s="100" customFormat="1"/>
    <row r="81" s="100" customFormat="1"/>
    <row r="82" s="100" customFormat="1"/>
    <row r="83" s="100" customFormat="1"/>
    <row r="84" s="100" customFormat="1"/>
    <row r="85" s="100" customFormat="1"/>
    <row r="86" s="100" customFormat="1"/>
    <row r="87" s="100" customFormat="1"/>
    <row r="88" s="100" customFormat="1"/>
    <row r="89" s="100" customFormat="1"/>
    <row r="90" s="100" customFormat="1"/>
    <row r="91" s="100" customFormat="1"/>
    <row r="92" s="100" customFormat="1"/>
    <row r="93" s="100" customFormat="1"/>
    <row r="94" s="100" customFormat="1"/>
    <row r="95" s="100" customFormat="1"/>
    <row r="96" s="100" customFormat="1"/>
    <row r="97" s="100" customFormat="1"/>
    <row r="98" s="100" customFormat="1"/>
    <row r="99" s="100" customFormat="1"/>
    <row r="100" s="100" customFormat="1"/>
    <row r="101" s="100" customFormat="1"/>
    <row r="102" s="100" customFormat="1"/>
    <row r="103" s="100" customFormat="1"/>
    <row r="104" s="100" customFormat="1"/>
    <row r="105" s="100" customFormat="1"/>
    <row r="106" s="100" customFormat="1"/>
    <row r="107" s="100" customFormat="1"/>
    <row r="108" s="100" customFormat="1"/>
    <row r="109" s="100" customFormat="1"/>
    <row r="110" s="100" customFormat="1"/>
    <row r="111" s="100" customFormat="1"/>
    <row r="112" s="100" customFormat="1"/>
    <row r="113" s="100" customFormat="1"/>
    <row r="114" s="100" customFormat="1"/>
    <row r="115" s="100" customFormat="1"/>
    <row r="116" s="100" customFormat="1"/>
    <row r="117" s="100" customFormat="1"/>
    <row r="118" s="100" customFormat="1"/>
    <row r="119" s="100" customFormat="1"/>
    <row r="120" s="100" customFormat="1"/>
    <row r="121" s="100" customFormat="1"/>
    <row r="122" s="100" customFormat="1"/>
    <row r="123" s="100" customFormat="1"/>
    <row r="124" s="100" customFormat="1"/>
    <row r="125" s="100" customFormat="1"/>
    <row r="126" s="100" customFormat="1"/>
    <row r="127" s="100" customFormat="1"/>
    <row r="128" s="100" customFormat="1"/>
    <row r="129" s="100" customFormat="1"/>
    <row r="130" s="100" customFormat="1"/>
    <row r="131" s="100" customFormat="1"/>
    <row r="132" s="100" customFormat="1"/>
    <row r="133" s="100" customFormat="1"/>
    <row r="134" s="100" customFormat="1"/>
    <row r="135" s="100" customFormat="1"/>
    <row r="136" s="100" customFormat="1"/>
    <row r="137" s="100" customFormat="1"/>
    <row r="138" s="100" customFormat="1"/>
    <row r="139" s="100" customFormat="1"/>
    <row r="140" s="100" customFormat="1"/>
    <row r="141" s="100" customFormat="1"/>
    <row r="142" s="100" customFormat="1"/>
    <row r="143" s="100" customFormat="1"/>
    <row r="144" s="100" customFormat="1"/>
    <row r="145" s="100" customFormat="1"/>
    <row r="146" s="100" customFormat="1"/>
    <row r="147" s="100" customFormat="1"/>
    <row r="148" s="100" customFormat="1"/>
    <row r="149" s="100" customFormat="1"/>
    <row r="150" s="100" customFormat="1"/>
    <row r="151" s="100" customFormat="1"/>
    <row r="152" s="100" customFormat="1"/>
    <row r="153" s="100" customFormat="1"/>
    <row r="154" s="100" customFormat="1"/>
    <row r="155" s="100" customFormat="1"/>
    <row r="156" s="100" customFormat="1"/>
    <row r="157" s="100" customFormat="1"/>
    <row r="158" s="100" customFormat="1"/>
    <row r="159" s="100" customFormat="1"/>
    <row r="160" s="100" customFormat="1"/>
    <row r="161" s="100" customFormat="1"/>
    <row r="162" s="100" customFormat="1"/>
    <row r="163" s="100" customFormat="1"/>
    <row r="164" s="100" customFormat="1"/>
    <row r="165" s="100" customFormat="1"/>
    <row r="166" s="100" customFormat="1"/>
    <row r="167" s="100" customFormat="1"/>
    <row r="168" s="100" customFormat="1"/>
    <row r="169" s="100" customFormat="1"/>
    <row r="170" s="100" customFormat="1"/>
    <row r="171" s="100" customFormat="1"/>
    <row r="172" s="100" customFormat="1"/>
    <row r="173" s="100" customFormat="1"/>
    <row r="174" s="100" customFormat="1"/>
    <row r="175" s="100" customFormat="1"/>
    <row r="176" s="100" customFormat="1"/>
    <row r="177" s="100" customFormat="1"/>
    <row r="178" s="100" customFormat="1"/>
    <row r="179" s="100" customFormat="1"/>
    <row r="180" s="100" customFormat="1"/>
    <row r="181" s="100" customFormat="1"/>
    <row r="182" s="100" customFormat="1"/>
    <row r="183" s="100" customFormat="1"/>
    <row r="184" s="100" customFormat="1"/>
    <row r="185" s="100" customFormat="1"/>
    <row r="186" s="100" customFormat="1"/>
    <row r="187" s="100" customFormat="1"/>
    <row r="188" s="100" customFormat="1"/>
    <row r="189" s="100" customFormat="1"/>
    <row r="190" s="100" customFormat="1"/>
    <row r="191" s="100" customFormat="1"/>
    <row r="192" s="100" customFormat="1"/>
    <row r="193" s="100" customFormat="1"/>
    <row r="194" s="100" customFormat="1"/>
    <row r="195" s="100" customFormat="1"/>
    <row r="196" s="100" customFormat="1"/>
    <row r="197" s="100" customFormat="1"/>
    <row r="198" s="100" customFormat="1"/>
    <row r="199" s="100" customFormat="1"/>
    <row r="200" s="100" customFormat="1"/>
    <row r="201" s="100" customFormat="1"/>
    <row r="202" s="100" customFormat="1"/>
    <row r="203" s="100" customFormat="1"/>
    <row r="204" s="100" customFormat="1"/>
    <row r="205" s="100" customFormat="1"/>
    <row r="206" s="100" customFormat="1"/>
    <row r="207" s="100" customFormat="1"/>
    <row r="208" s="100" customFormat="1"/>
    <row r="209" s="100" customFormat="1"/>
    <row r="210" s="100" customFormat="1"/>
    <row r="211" s="100" customFormat="1"/>
    <row r="212" s="100" customFormat="1"/>
    <row r="213" s="100" customFormat="1"/>
    <row r="214" s="100" customFormat="1"/>
    <row r="215" s="100" customFormat="1"/>
    <row r="216" s="100" customFormat="1"/>
    <row r="217" s="100" customFormat="1"/>
    <row r="218" s="100" customFormat="1"/>
    <row r="219" s="100" customFormat="1"/>
    <row r="220" s="100" customFormat="1"/>
    <row r="221" s="100" customFormat="1"/>
    <row r="222" s="100" customFormat="1"/>
    <row r="223" s="100" customFormat="1"/>
    <row r="224" s="100" customFormat="1"/>
    <row r="225" s="100" customFormat="1"/>
    <row r="226" s="100" customFormat="1"/>
    <row r="227" s="100" customFormat="1"/>
    <row r="228" s="100" customFormat="1"/>
    <row r="229" s="100" customFormat="1"/>
    <row r="230" s="100" customFormat="1"/>
    <row r="231" s="100" customFormat="1"/>
    <row r="232" s="100" customFormat="1"/>
    <row r="233" s="100" customFormat="1"/>
    <row r="234" s="100" customFormat="1"/>
    <row r="235" s="100" customFormat="1"/>
    <row r="236" s="100" customFormat="1"/>
    <row r="237" s="100" customFormat="1"/>
    <row r="238" s="100" customFormat="1"/>
    <row r="239" s="100" customFormat="1"/>
    <row r="240" s="100" customFormat="1"/>
    <row r="241" s="100" customFormat="1"/>
    <row r="242" s="100" customFormat="1"/>
    <row r="243" s="100" customFormat="1"/>
    <row r="244" s="100" customFormat="1"/>
    <row r="245" s="100" customFormat="1"/>
    <row r="246" s="100" customFormat="1"/>
    <row r="247" s="100" customFormat="1"/>
    <row r="248" s="100" customFormat="1"/>
    <row r="249" s="100" customFormat="1"/>
    <row r="250" s="100" customFormat="1"/>
    <row r="251" s="100" customFormat="1"/>
    <row r="252" s="100" customFormat="1"/>
    <row r="253" s="100" customFormat="1"/>
    <row r="254" s="100" customFormat="1"/>
    <row r="255" s="100" customFormat="1"/>
    <row r="256" s="100" customFormat="1"/>
    <row r="257" s="100" customFormat="1"/>
    <row r="258" s="100" customFormat="1"/>
    <row r="259" s="100" customFormat="1"/>
    <row r="260" s="100" customFormat="1"/>
    <row r="261" s="100" customFormat="1"/>
    <row r="262" s="100" customFormat="1"/>
    <row r="263" s="100" customFormat="1"/>
    <row r="264" s="100" customFormat="1"/>
    <row r="265" s="100" customFormat="1"/>
    <row r="266" s="100" customFormat="1"/>
    <row r="267" s="100" customFormat="1"/>
    <row r="268" s="100" customFormat="1"/>
    <row r="269" s="100" customFormat="1"/>
    <row r="270" s="100" customFormat="1"/>
    <row r="271" s="100" customFormat="1"/>
    <row r="272" s="100" customFormat="1"/>
    <row r="273" s="100" customFormat="1"/>
    <row r="274" s="100" customFormat="1"/>
    <row r="275" s="100" customFormat="1"/>
    <row r="276" s="100" customFormat="1"/>
    <row r="277" s="100" customFormat="1"/>
    <row r="278" s="100" customFormat="1"/>
    <row r="279" s="100" customFormat="1"/>
    <row r="280" s="100" customFormat="1"/>
    <row r="281" s="100" customFormat="1"/>
    <row r="282" s="100" customFormat="1"/>
    <row r="283" s="100" customFormat="1"/>
    <row r="284" s="100" customFormat="1"/>
    <row r="285" s="100" customFormat="1"/>
    <row r="286" s="100" customFormat="1"/>
    <row r="287" s="100" customFormat="1"/>
    <row r="288" s="100" customFormat="1"/>
    <row r="289" s="100" customFormat="1"/>
    <row r="290" s="100" customFormat="1"/>
    <row r="291" s="100" customFormat="1"/>
    <row r="292" s="100" customFormat="1"/>
    <row r="293" s="100" customFormat="1"/>
    <row r="294" s="100" customFormat="1"/>
    <row r="295" s="100" customFormat="1"/>
    <row r="296" s="100" customFormat="1"/>
    <row r="297" s="100" customFormat="1"/>
    <row r="298" s="100" customFormat="1"/>
    <row r="299" s="100" customFormat="1"/>
    <row r="300" s="100" customFormat="1"/>
    <row r="301" s="100" customFormat="1"/>
    <row r="302" s="100" customFormat="1"/>
    <row r="303" s="100" customFormat="1"/>
    <row r="304" s="100" customFormat="1"/>
    <row r="305" s="100" customFormat="1"/>
    <row r="306" s="100" customFormat="1"/>
    <row r="307" s="100" customFormat="1"/>
    <row r="308" s="100" customFormat="1"/>
    <row r="309" s="100" customFormat="1"/>
    <row r="310" s="100" customFormat="1"/>
    <row r="311" s="100" customFormat="1"/>
    <row r="312" s="100" customFormat="1"/>
    <row r="313" s="100" customFormat="1"/>
    <row r="314" s="100" customFormat="1"/>
    <row r="315" s="100" customFormat="1"/>
    <row r="316" s="100" customFormat="1"/>
    <row r="317" s="100" customFormat="1"/>
    <row r="318" s="100" customFormat="1"/>
    <row r="319" s="100" customFormat="1"/>
    <row r="320" s="100" customFormat="1"/>
    <row r="321" s="100" customFormat="1"/>
    <row r="322" s="100" customFormat="1"/>
    <row r="323" s="100" customFormat="1"/>
    <row r="324" s="100" customFormat="1"/>
    <row r="325" s="100" customFormat="1"/>
    <row r="326" s="100" customFormat="1"/>
    <row r="327" s="100" customFormat="1"/>
    <row r="328" s="100" customFormat="1"/>
    <row r="329" s="100" customFormat="1"/>
    <row r="330" s="100" customFormat="1"/>
    <row r="331" s="100" customFormat="1"/>
    <row r="332" s="100" customFormat="1"/>
    <row r="333" s="100" customFormat="1"/>
    <row r="334" s="100" customFormat="1"/>
    <row r="335" s="100" customFormat="1"/>
    <row r="336" s="100" customFormat="1"/>
    <row r="337" s="100" customFormat="1"/>
    <row r="338" s="100" customFormat="1"/>
    <row r="339" s="100" customFormat="1"/>
    <row r="340" s="100" customFormat="1"/>
    <row r="341" s="100" customFormat="1"/>
    <row r="342" s="100" customFormat="1"/>
    <row r="343" s="100" customFormat="1"/>
    <row r="344" s="100" customFormat="1"/>
    <row r="345" s="100" customFormat="1"/>
    <row r="346" s="100" customFormat="1"/>
    <row r="347" s="100" customFormat="1"/>
    <row r="348" s="100" customFormat="1"/>
    <row r="349" s="100" customFormat="1"/>
    <row r="350" s="100" customFormat="1"/>
    <row r="351" s="100" customFormat="1"/>
    <row r="352" s="100" customFormat="1"/>
    <row r="353" s="100" customFormat="1"/>
    <row r="354" s="100" customFormat="1"/>
    <row r="355" s="100" customFormat="1"/>
    <row r="356" s="100" customFormat="1"/>
    <row r="357" s="100" customFormat="1"/>
    <row r="358" s="100" customFormat="1"/>
    <row r="359" s="100" customFormat="1"/>
    <row r="360" s="100" customFormat="1"/>
    <row r="361" s="100" customFormat="1"/>
    <row r="362" s="100" customFormat="1"/>
    <row r="363" s="100" customFormat="1"/>
    <row r="364" s="100" customFormat="1"/>
    <row r="365" s="100" customFormat="1"/>
    <row r="366" s="100" customFormat="1"/>
    <row r="367" s="100" customFormat="1"/>
    <row r="368" s="100" customFormat="1"/>
    <row r="369" s="100" customFormat="1"/>
    <row r="370" s="100" customFormat="1"/>
    <row r="371" s="100" customFormat="1"/>
    <row r="372" s="100" customFormat="1"/>
    <row r="373" s="100" customFormat="1"/>
    <row r="374" s="100" customFormat="1"/>
    <row r="375" s="100" customFormat="1"/>
    <row r="376" s="100" customFormat="1"/>
    <row r="377" s="100" customFormat="1"/>
    <row r="378" s="100" customFormat="1"/>
    <row r="379" s="100" customFormat="1"/>
    <row r="380" s="100" customFormat="1"/>
    <row r="381" s="100" customFormat="1"/>
    <row r="382" s="100" customFormat="1"/>
    <row r="383" s="100" customFormat="1"/>
    <row r="384" s="100" customFormat="1"/>
    <row r="385" s="100" customFormat="1"/>
    <row r="386" s="100" customFormat="1"/>
    <row r="387" s="100" customFormat="1"/>
    <row r="388" s="100" customFormat="1"/>
    <row r="389" s="100" customFormat="1"/>
    <row r="390" s="100" customFormat="1"/>
    <row r="391" s="100" customFormat="1"/>
    <row r="392" s="100" customFormat="1"/>
    <row r="393" s="100" customFormat="1"/>
    <row r="394" s="100" customFormat="1"/>
    <row r="395" s="100" customFormat="1"/>
    <row r="396" s="100" customFormat="1"/>
    <row r="397" s="100" customFormat="1"/>
    <row r="398" s="100" customFormat="1"/>
    <row r="399" s="100" customFormat="1"/>
    <row r="400" s="100" customFormat="1"/>
    <row r="401" s="100" customFormat="1"/>
    <row r="402" s="100" customFormat="1"/>
    <row r="403" s="100" customFormat="1"/>
    <row r="404" s="100" customFormat="1"/>
    <row r="405" s="100" customFormat="1"/>
    <row r="406" s="100" customFormat="1"/>
    <row r="407" s="100" customFormat="1"/>
    <row r="408" s="100" customFormat="1"/>
    <row r="409" s="100" customFormat="1"/>
    <row r="410" s="100" customFormat="1"/>
    <row r="411" s="100" customFormat="1"/>
    <row r="412" s="100" customFormat="1"/>
    <row r="413" s="100" customFormat="1"/>
    <row r="414" s="100" customFormat="1"/>
    <row r="415" s="100" customFormat="1"/>
    <row r="416" s="100" customFormat="1"/>
    <row r="417" s="100" customFormat="1"/>
    <row r="418" s="100" customFormat="1"/>
    <row r="419" s="100" customFormat="1"/>
    <row r="420" s="100" customFormat="1"/>
    <row r="421" s="100" customFormat="1"/>
    <row r="422" s="100" customFormat="1"/>
    <row r="423" s="100" customFormat="1"/>
    <row r="424" s="100" customFormat="1"/>
    <row r="425" s="100" customFormat="1"/>
    <row r="426" s="100" customFormat="1"/>
    <row r="427" s="100" customFormat="1"/>
    <row r="428" s="100" customFormat="1"/>
    <row r="429" s="100" customFormat="1"/>
    <row r="430" s="100" customFormat="1"/>
    <row r="431" s="100" customFormat="1"/>
    <row r="432" s="100" customFormat="1"/>
    <row r="433" s="100" customFormat="1"/>
    <row r="434" s="100" customFormat="1"/>
    <row r="435" s="100" customFormat="1"/>
    <row r="436" s="100" customFormat="1"/>
    <row r="437" s="100" customFormat="1"/>
    <row r="438" s="100" customFormat="1"/>
    <row r="439" s="100" customFormat="1"/>
    <row r="440" s="100" customFormat="1"/>
    <row r="441" s="100" customFormat="1"/>
    <row r="442" s="100" customFormat="1"/>
    <row r="443" s="100" customFormat="1"/>
    <row r="444" s="100" customFormat="1"/>
    <row r="445" s="100" customFormat="1"/>
    <row r="446" s="100" customFormat="1"/>
    <row r="447" s="100" customFormat="1"/>
    <row r="448" s="100" customFormat="1"/>
    <row r="449" s="100" customFormat="1"/>
    <row r="450" s="100" customFormat="1"/>
    <row r="451" s="100" customFormat="1"/>
    <row r="452" s="100" customFormat="1"/>
    <row r="453" s="100" customFormat="1"/>
    <row r="454" s="100" customFormat="1"/>
    <row r="455" s="100" customFormat="1"/>
    <row r="456" s="100" customFormat="1"/>
    <row r="457" s="100" customFormat="1"/>
    <row r="458" s="100" customFormat="1"/>
    <row r="459" s="100" customFormat="1"/>
    <row r="460" s="100" customFormat="1"/>
    <row r="461" s="100" customFormat="1"/>
    <row r="462" s="100" customFormat="1"/>
    <row r="463" s="100" customFormat="1"/>
    <row r="464" s="100" customFormat="1"/>
    <row r="465" s="100" customFormat="1"/>
    <row r="466" s="100" customFormat="1"/>
    <row r="467" s="100" customFormat="1"/>
    <row r="468" s="100" customFormat="1"/>
    <row r="469" s="100" customFormat="1"/>
    <row r="470" s="100" customFormat="1"/>
    <row r="471" s="100" customFormat="1"/>
    <row r="472" s="100" customFormat="1"/>
    <row r="473" s="100" customFormat="1"/>
    <row r="474" s="100" customFormat="1"/>
    <row r="475" s="100" customFormat="1"/>
    <row r="476" s="100" customFormat="1"/>
    <row r="477" s="100" customFormat="1"/>
    <row r="478" s="100" customFormat="1"/>
    <row r="479" s="100" customFormat="1"/>
    <row r="480" s="100" customFormat="1"/>
    <row r="481" s="100" customFormat="1"/>
    <row r="482" s="100" customFormat="1"/>
    <row r="483" s="100" customFormat="1"/>
    <row r="484" s="100" customFormat="1"/>
    <row r="485" s="100" customFormat="1"/>
    <row r="486" s="100" customFormat="1"/>
    <row r="487" s="100" customFormat="1"/>
    <row r="488" s="100" customFormat="1"/>
    <row r="489" s="100" customFormat="1"/>
    <row r="490" s="100" customFormat="1"/>
    <row r="491" s="100" customFormat="1"/>
    <row r="492" s="100" customFormat="1"/>
    <row r="493" s="100" customFormat="1"/>
    <row r="494" s="100" customFormat="1"/>
    <row r="495" s="100" customFormat="1"/>
    <row r="496" s="100" customFormat="1"/>
    <row r="497" s="100" customFormat="1"/>
    <row r="498" s="100" customFormat="1"/>
    <row r="499" s="100" customFormat="1"/>
    <row r="500" s="100" customFormat="1"/>
    <row r="501" s="100" customFormat="1"/>
    <row r="502" s="100" customFormat="1"/>
    <row r="503" s="100" customFormat="1"/>
    <row r="504" s="100" customFormat="1"/>
    <row r="505" s="100" customFormat="1"/>
    <row r="506" s="100" customFormat="1"/>
    <row r="507" s="100" customFormat="1"/>
    <row r="508" s="100" customFormat="1"/>
    <row r="509" s="100" customFormat="1"/>
    <row r="510" s="100" customFormat="1"/>
    <row r="511" s="100" customFormat="1"/>
    <row r="512" s="100" customFormat="1"/>
    <row r="513" s="100" customFormat="1"/>
    <row r="514" s="100" customFormat="1"/>
    <row r="515" s="100" customFormat="1"/>
    <row r="516" s="100" customFormat="1"/>
    <row r="517" s="100" customFormat="1"/>
    <row r="518" s="100" customFormat="1"/>
    <row r="519" s="100" customFormat="1"/>
    <row r="520" s="100" customFormat="1"/>
    <row r="521" s="100" customFormat="1"/>
    <row r="522" s="100" customFormat="1"/>
    <row r="523" s="100" customFormat="1"/>
    <row r="524" s="100" customFormat="1"/>
    <row r="525" s="100" customFormat="1"/>
    <row r="526" s="100" customFormat="1"/>
    <row r="527" s="100" customFormat="1"/>
    <row r="528" s="100" customFormat="1"/>
    <row r="529" s="100" customFormat="1"/>
    <row r="530" s="100" customFormat="1"/>
    <row r="531" s="100" customFormat="1"/>
    <row r="532" s="100" customFormat="1"/>
    <row r="533" s="100" customFormat="1"/>
    <row r="534" s="100" customFormat="1"/>
    <row r="535" s="100" customFormat="1"/>
    <row r="536" s="100" customFormat="1"/>
    <row r="537" s="100" customFormat="1"/>
    <row r="538" s="100" customFormat="1"/>
    <row r="539" s="100" customFormat="1"/>
    <row r="540" s="100" customFormat="1"/>
    <row r="541" s="100" customFormat="1"/>
    <row r="542" s="100" customFormat="1"/>
    <row r="543" s="100" customFormat="1"/>
    <row r="544" s="100" customFormat="1"/>
    <row r="545" s="100" customFormat="1"/>
    <row r="546" s="100" customFormat="1"/>
    <row r="547" s="100" customFormat="1"/>
    <row r="548" s="100" customFormat="1"/>
    <row r="549" s="100" customFormat="1"/>
    <row r="550" s="100" customFormat="1"/>
    <row r="551" s="100" customFormat="1"/>
    <row r="552" s="100" customFormat="1"/>
    <row r="553" s="100" customFormat="1"/>
    <row r="554" s="100" customFormat="1"/>
    <row r="555" s="100" customFormat="1"/>
    <row r="556" s="100" customFormat="1"/>
    <row r="557" s="100" customFormat="1"/>
    <row r="558" s="100" customFormat="1"/>
    <row r="559" s="100" customFormat="1"/>
    <row r="560" s="100" customFormat="1"/>
    <row r="561" s="100" customFormat="1"/>
    <row r="562" s="100" customFormat="1"/>
    <row r="563" s="100" customFormat="1"/>
    <row r="564" s="100" customFormat="1"/>
    <row r="565" s="100" customFormat="1"/>
    <row r="566" s="100" customFormat="1"/>
    <row r="567" s="100" customFormat="1"/>
    <row r="568" s="100" customFormat="1"/>
    <row r="569" s="100" customFormat="1"/>
    <row r="570" s="100" customFormat="1"/>
    <row r="571" s="100" customFormat="1"/>
    <row r="572" s="100" customFormat="1"/>
    <row r="573" s="100" customFormat="1"/>
    <row r="574" s="100" customFormat="1"/>
    <row r="575" s="100" customFormat="1"/>
    <row r="576" s="100" customFormat="1"/>
    <row r="577" s="100" customFormat="1"/>
    <row r="578" s="100" customFormat="1"/>
    <row r="579" s="100" customFormat="1"/>
    <row r="580" s="100" customFormat="1"/>
    <row r="581" s="100" customFormat="1"/>
    <row r="582" s="100" customFormat="1"/>
    <row r="583" s="100" customFormat="1"/>
    <row r="584" s="100" customFormat="1"/>
    <row r="585" s="100" customFormat="1"/>
    <row r="586" s="100" customFormat="1"/>
    <row r="587" s="100" customFormat="1"/>
    <row r="588" s="100" customFormat="1"/>
    <row r="589" s="100" customFormat="1"/>
    <row r="590" s="100" customFormat="1"/>
    <row r="591" s="100" customFormat="1"/>
    <row r="592" s="100" customFormat="1"/>
    <row r="593" s="100" customFormat="1"/>
    <row r="594" s="100" customFormat="1"/>
    <row r="595" s="100" customFormat="1"/>
    <row r="596" s="100" customFormat="1"/>
    <row r="597" s="100" customFormat="1"/>
    <row r="598" s="100" customFormat="1"/>
    <row r="599" s="100" customFormat="1"/>
    <row r="600" s="100" customFormat="1"/>
    <row r="601" s="100" customFormat="1"/>
    <row r="602" s="100" customFormat="1"/>
    <row r="603" s="100" customFormat="1"/>
    <row r="604" s="100" customFormat="1"/>
    <row r="605" s="100" customFormat="1"/>
    <row r="606" s="100" customFormat="1"/>
    <row r="607" s="100" customFormat="1"/>
    <row r="608" s="100" customFormat="1"/>
    <row r="609" s="100" customFormat="1"/>
    <row r="610" s="100" customFormat="1"/>
    <row r="611" s="100" customFormat="1"/>
    <row r="612" s="100" customFormat="1"/>
    <row r="613" s="100" customFormat="1"/>
    <row r="614" s="100" customFormat="1"/>
    <row r="615" s="100" customFormat="1"/>
    <row r="616" s="100" customFormat="1"/>
    <row r="617" s="100" customFormat="1"/>
    <row r="618" s="100" customFormat="1"/>
    <row r="619" s="100" customFormat="1"/>
    <row r="620" s="100" customFormat="1"/>
    <row r="621" s="100" customFormat="1"/>
    <row r="622" s="100" customFormat="1"/>
    <row r="623" s="100" customFormat="1"/>
    <row r="624" s="100" customFormat="1"/>
    <row r="625" s="100" customFormat="1"/>
    <row r="626" s="100" customFormat="1"/>
    <row r="627" s="100" customFormat="1"/>
    <row r="628" s="100" customFormat="1"/>
    <row r="629" s="100" customFormat="1"/>
    <row r="630" s="100" customFormat="1"/>
    <row r="631" s="100" customFormat="1"/>
    <row r="632" s="100" customFormat="1"/>
    <row r="633" s="100" customFormat="1"/>
    <row r="634" s="100" customFormat="1"/>
    <row r="635" s="100" customFormat="1"/>
    <row r="636" s="100" customFormat="1"/>
    <row r="637" s="100" customFormat="1"/>
    <row r="638" s="100" customFormat="1"/>
    <row r="639" s="100" customFormat="1"/>
    <row r="640" s="100" customFormat="1"/>
    <row r="641" s="100" customFormat="1"/>
    <row r="642" s="100" customFormat="1"/>
    <row r="643" s="100" customFormat="1"/>
    <row r="644" s="100" customFormat="1"/>
    <row r="645" s="100" customFormat="1"/>
    <row r="646" s="100" customFormat="1"/>
    <row r="647" s="100" customFormat="1"/>
    <row r="648" s="100" customFormat="1"/>
    <row r="649" s="100" customFormat="1"/>
    <row r="650" s="100" customFormat="1"/>
    <row r="651" s="100" customFormat="1"/>
    <row r="652" s="100" customFormat="1"/>
    <row r="653" s="100" customFormat="1"/>
    <row r="654" s="100" customFormat="1"/>
    <row r="655" s="100" customFormat="1"/>
    <row r="656" s="100" customFormat="1"/>
    <row r="657" s="100" customFormat="1"/>
    <row r="658" s="100" customFormat="1"/>
    <row r="659" s="100" customFormat="1"/>
    <row r="660" s="100" customFormat="1"/>
    <row r="661" s="100" customFormat="1"/>
    <row r="662" s="100" customFormat="1"/>
    <row r="663" s="100" customFormat="1"/>
    <row r="664" s="100" customFormat="1"/>
    <row r="665" s="100" customFormat="1"/>
    <row r="666" s="100" customFormat="1"/>
    <row r="667" s="100" customFormat="1"/>
    <row r="668" s="100" customFormat="1"/>
    <row r="669" s="100" customFormat="1"/>
    <row r="670" s="100" customFormat="1"/>
    <row r="671" s="100" customFormat="1"/>
    <row r="672" s="100" customFormat="1"/>
    <row r="673" s="100" customFormat="1"/>
    <row r="674" s="100" customFormat="1"/>
    <row r="675" s="100" customFormat="1"/>
    <row r="676" s="100" customFormat="1"/>
    <row r="677" s="100" customFormat="1"/>
    <row r="678" s="100" customFormat="1"/>
    <row r="679" s="100" customFormat="1"/>
    <row r="680" s="100" customFormat="1"/>
    <row r="681" s="100" customFormat="1"/>
    <row r="682" s="100" customFormat="1"/>
    <row r="683" s="100" customFormat="1"/>
    <row r="684" s="100" customFormat="1"/>
    <row r="685" s="100" customFormat="1"/>
    <row r="686" s="100" customFormat="1"/>
    <row r="687" s="100" customFormat="1"/>
    <row r="688" s="100" customFormat="1"/>
    <row r="689" s="100" customFormat="1"/>
    <row r="690" s="100" customFormat="1"/>
    <row r="691" s="100" customFormat="1"/>
    <row r="692" s="100" customFormat="1"/>
    <row r="693" s="100" customFormat="1"/>
    <row r="694" s="100" customFormat="1"/>
    <row r="695" s="100" customFormat="1"/>
    <row r="696" s="100" customFormat="1"/>
    <row r="697" s="100" customFormat="1"/>
    <row r="698" s="100" customFormat="1"/>
    <row r="699" s="100" customFormat="1"/>
    <row r="700" s="100" customFormat="1"/>
    <row r="701" s="100" customFormat="1"/>
    <row r="702" s="100" customFormat="1"/>
    <row r="703" s="100" customFormat="1"/>
    <row r="704" s="100" customFormat="1"/>
    <row r="705" s="100" customFormat="1"/>
    <row r="706" s="100" customFormat="1"/>
    <row r="707" s="100" customFormat="1"/>
    <row r="708" s="100" customFormat="1"/>
    <row r="709" s="100" customFormat="1"/>
    <row r="710" s="100" customFormat="1"/>
    <row r="711" s="100" customFormat="1"/>
    <row r="712" s="100" customFormat="1"/>
    <row r="713" s="100" customFormat="1"/>
    <row r="714" s="100" customFormat="1"/>
    <row r="715" s="100" customFormat="1"/>
    <row r="716" s="100" customFormat="1"/>
    <row r="717" s="100" customFormat="1"/>
    <row r="718" s="100" customFormat="1"/>
    <row r="719" s="100" customFormat="1"/>
    <row r="720" s="100" customFormat="1"/>
    <row r="721" s="100" customFormat="1"/>
    <row r="722" s="100" customFormat="1"/>
    <row r="723" s="100" customFormat="1"/>
    <row r="724" s="100" customFormat="1"/>
    <row r="725" s="100" customFormat="1"/>
    <row r="726" s="100" customFormat="1"/>
    <row r="727" s="100" customFormat="1"/>
    <row r="728" s="100" customFormat="1"/>
    <row r="729" s="100" customFormat="1"/>
    <row r="730" s="100" customFormat="1"/>
    <row r="731" s="100" customFormat="1"/>
    <row r="732" s="100" customFormat="1"/>
    <row r="733" s="100" customFormat="1"/>
    <row r="734" s="100" customFormat="1"/>
    <row r="735" s="100" customFormat="1"/>
    <row r="736" s="100" customFormat="1"/>
    <row r="737" s="100" customFormat="1"/>
    <row r="738" s="100" customFormat="1"/>
    <row r="739" s="100" customFormat="1"/>
    <row r="740" s="100" customFormat="1"/>
    <row r="741" s="100" customFormat="1"/>
    <row r="742" s="100" customFormat="1"/>
    <row r="743" s="100" customFormat="1"/>
    <row r="744" s="100" customFormat="1"/>
    <row r="745" s="100" customFormat="1"/>
    <row r="746" s="100" customFormat="1"/>
    <row r="747" s="100" customFormat="1"/>
    <row r="748" s="100" customFormat="1"/>
    <row r="749" s="100" customFormat="1"/>
    <row r="750" s="100" customFormat="1"/>
    <row r="751" s="100" customFormat="1"/>
    <row r="752" s="100" customFormat="1"/>
    <row r="753" s="100" customFormat="1"/>
    <row r="754" s="100" customFormat="1"/>
    <row r="755" s="100" customFormat="1"/>
    <row r="756" s="100" customFormat="1"/>
    <row r="757" s="100" customFormat="1"/>
    <row r="758" s="100" customFormat="1"/>
    <row r="759" s="100" customFormat="1"/>
    <row r="760" s="100" customFormat="1"/>
    <row r="761" s="100" customFormat="1"/>
    <row r="762" s="100" customFormat="1"/>
    <row r="763" s="100" customFormat="1"/>
    <row r="764" s="100" customFormat="1"/>
    <row r="765" s="100" customFormat="1"/>
    <row r="766" s="100" customFormat="1"/>
    <row r="767" s="100" customFormat="1"/>
    <row r="768" s="100" customFormat="1"/>
    <row r="769" s="100" customFormat="1"/>
    <row r="770" s="100" customFormat="1"/>
    <row r="771" s="100" customFormat="1"/>
    <row r="772" s="100" customFormat="1"/>
    <row r="773" s="100" customFormat="1"/>
    <row r="774" s="100" customFormat="1"/>
    <row r="775" s="100" customFormat="1"/>
    <row r="776" s="100" customFormat="1"/>
    <row r="777" s="100" customFormat="1"/>
    <row r="778" s="100" customFormat="1"/>
    <row r="779" s="100" customFormat="1"/>
    <row r="780" s="100" customFormat="1"/>
    <row r="781" s="100" customFormat="1"/>
    <row r="782" s="100" customFormat="1"/>
    <row r="783" s="100" customFormat="1"/>
    <row r="784" s="100" customFormat="1"/>
    <row r="785" s="100" customFormat="1"/>
    <row r="786" s="100" customFormat="1"/>
    <row r="787" s="100" customFormat="1"/>
    <row r="788" s="100" customFormat="1"/>
    <row r="789" s="100" customFormat="1"/>
    <row r="790" s="100" customFormat="1"/>
    <row r="791" s="100" customFormat="1"/>
    <row r="792" s="100" customFormat="1"/>
    <row r="793" s="100" customFormat="1"/>
    <row r="794" s="100" customFormat="1"/>
    <row r="795" s="100" customFormat="1"/>
    <row r="796" s="100" customFormat="1"/>
    <row r="797" s="100" customFormat="1"/>
    <row r="798" s="100" customFormat="1"/>
    <row r="799" s="100" customFormat="1"/>
    <row r="800" s="100" customFormat="1"/>
    <row r="801" s="100" customFormat="1"/>
    <row r="802" s="100" customFormat="1"/>
    <row r="803" s="100" customFormat="1"/>
    <row r="804" s="100" customFormat="1"/>
    <row r="805" s="100" customFormat="1"/>
    <row r="806" s="100" customFormat="1"/>
    <row r="807" s="100" customFormat="1"/>
    <row r="808" s="100" customFormat="1"/>
    <row r="809" s="100" customFormat="1"/>
    <row r="810" s="100" customFormat="1"/>
    <row r="811" s="100" customFormat="1"/>
    <row r="812" s="100" customFormat="1"/>
    <row r="813" s="100" customFormat="1"/>
    <row r="814" s="100" customFormat="1"/>
    <row r="815" s="100" customFormat="1"/>
    <row r="816" s="100" customFormat="1"/>
    <row r="817" s="100" customFormat="1"/>
    <row r="818" s="100" customFormat="1"/>
    <row r="819" s="100" customFormat="1"/>
    <row r="820" s="100" customFormat="1"/>
    <row r="821" s="100" customFormat="1"/>
    <row r="822" s="100" customFormat="1"/>
    <row r="823" s="100" customFormat="1"/>
    <row r="824" s="100" customFormat="1"/>
    <row r="825" s="100" customFormat="1"/>
    <row r="826" s="100" customFormat="1"/>
    <row r="827" s="100" customFormat="1"/>
    <row r="828" s="100" customFormat="1"/>
    <row r="829" s="100" customFormat="1"/>
    <row r="830" s="100" customFormat="1"/>
    <row r="831" s="100" customFormat="1"/>
    <row r="832" s="100" customFormat="1"/>
    <row r="833" s="100" customFormat="1"/>
    <row r="834" s="100" customFormat="1"/>
    <row r="835" s="100" customFormat="1"/>
    <row r="836" s="100" customFormat="1"/>
    <row r="837" s="100" customFormat="1"/>
    <row r="838" s="100" customFormat="1"/>
    <row r="839" s="100" customFormat="1"/>
    <row r="840" s="100" customFormat="1"/>
    <row r="841" s="100" customFormat="1"/>
    <row r="842" s="100" customFormat="1"/>
    <row r="843" s="100" customFormat="1"/>
    <row r="844" s="100" customFormat="1"/>
    <row r="845" s="100" customFormat="1"/>
    <row r="846" s="100" customFormat="1"/>
    <row r="847" s="100" customFormat="1"/>
    <row r="848" s="100" customFormat="1"/>
    <row r="849" s="100" customFormat="1"/>
    <row r="850" s="100" customFormat="1"/>
    <row r="851" s="100" customFormat="1"/>
    <row r="852" s="100" customFormat="1"/>
    <row r="853" s="100" customFormat="1"/>
    <row r="854" s="100" customFormat="1"/>
    <row r="855" s="100" customFormat="1"/>
    <row r="856" s="100" customFormat="1"/>
    <row r="857" s="100" customFormat="1"/>
    <row r="858" s="100" customFormat="1"/>
    <row r="859" s="100" customFormat="1"/>
    <row r="860" s="100" customFormat="1"/>
    <row r="861" s="100" customFormat="1"/>
    <row r="862" s="100" customFormat="1"/>
    <row r="863" s="100" customFormat="1"/>
    <row r="864" s="100" customFormat="1"/>
    <row r="865" s="100" customFormat="1"/>
    <row r="866" s="100" customFormat="1"/>
    <row r="867" s="100" customFormat="1"/>
    <row r="868" s="100" customFormat="1"/>
    <row r="869" s="100" customFormat="1"/>
    <row r="870" s="100" customFormat="1"/>
    <row r="871" s="100" customFormat="1"/>
    <row r="872" s="100" customFormat="1"/>
    <row r="873" s="100" customFormat="1"/>
    <row r="874" s="100" customFormat="1"/>
    <row r="875" s="100" customFormat="1"/>
    <row r="876" s="100" customFormat="1"/>
    <row r="877" s="100" customFormat="1"/>
    <row r="878" s="100" customFormat="1"/>
    <row r="879" s="100" customFormat="1"/>
    <row r="880" s="100" customFormat="1"/>
    <row r="881" s="100" customFormat="1"/>
    <row r="882" s="100" customFormat="1"/>
    <row r="883" s="100" customFormat="1"/>
    <row r="884" s="100" customFormat="1"/>
    <row r="885" s="100" customFormat="1"/>
    <row r="886" s="100" customFormat="1"/>
    <row r="887" s="100" customFormat="1"/>
    <row r="888" s="100" customFormat="1"/>
    <row r="889" s="100" customFormat="1"/>
    <row r="890" s="100" customFormat="1"/>
    <row r="891" s="100" customFormat="1"/>
    <row r="892" s="100" customFormat="1"/>
    <row r="893" s="100" customFormat="1"/>
    <row r="894" s="100" customFormat="1"/>
    <row r="895" s="100" customFormat="1"/>
    <row r="896" s="100" customFormat="1"/>
    <row r="897" s="100" customFormat="1"/>
    <row r="898" s="100" customFormat="1"/>
    <row r="899" s="100" customFormat="1"/>
    <row r="900" s="100" customFormat="1"/>
    <row r="901" s="100" customFormat="1"/>
    <row r="902" s="100" customFormat="1"/>
    <row r="903" s="100" customFormat="1"/>
    <row r="904" s="100" customFormat="1"/>
    <row r="905" s="100" customFormat="1"/>
    <row r="906" s="100" customFormat="1"/>
    <row r="907" s="100" customFormat="1"/>
    <row r="908" s="100" customFormat="1"/>
    <row r="909" s="100" customFormat="1"/>
    <row r="910" s="100" customFormat="1"/>
    <row r="911" s="100" customFormat="1"/>
    <row r="912" s="100" customFormat="1"/>
    <row r="913" s="100" customFormat="1"/>
    <row r="914" s="100" customFormat="1"/>
    <row r="915" s="100" customFormat="1"/>
    <row r="916" s="100" customFormat="1"/>
    <row r="917" s="100" customFormat="1"/>
    <row r="918" s="100" customFormat="1"/>
    <row r="919" s="100" customFormat="1"/>
    <row r="920" s="100" customFormat="1"/>
    <row r="921" s="100" customFormat="1"/>
    <row r="922" s="100" customFormat="1"/>
    <row r="923" s="100" customFormat="1"/>
    <row r="924" s="100" customFormat="1"/>
    <row r="925" s="100" customFormat="1"/>
    <row r="926" s="100" customFormat="1"/>
    <row r="927" s="100" customFormat="1"/>
    <row r="928" s="100" customFormat="1"/>
    <row r="929" s="100" customFormat="1"/>
    <row r="930" s="100" customFormat="1"/>
    <row r="931" s="100" customFormat="1"/>
    <row r="932" s="100" customFormat="1"/>
    <row r="933" s="100" customFormat="1"/>
    <row r="934" s="100" customFormat="1"/>
    <row r="935" s="100" customFormat="1"/>
    <row r="936" s="100" customFormat="1"/>
    <row r="937" s="100" customFormat="1"/>
    <row r="938" s="100" customFormat="1"/>
    <row r="939" s="100" customFormat="1"/>
    <row r="940" s="100" customFormat="1"/>
    <row r="941" s="100" customFormat="1"/>
    <row r="942" s="100" customFormat="1"/>
    <row r="943" s="100" customFormat="1"/>
    <row r="944" s="100" customFormat="1"/>
    <row r="945" s="100" customFormat="1"/>
    <row r="946" s="100" customFormat="1"/>
    <row r="947" s="100" customFormat="1"/>
    <row r="948" s="100" customFormat="1"/>
    <row r="949" s="100" customFormat="1"/>
    <row r="950" s="100" customFormat="1"/>
    <row r="951" s="100" customFormat="1"/>
    <row r="952" s="100" customFormat="1"/>
    <row r="953" s="100" customFormat="1"/>
    <row r="954" s="100" customFormat="1"/>
    <row r="955" s="100" customFormat="1"/>
    <row r="956" s="100" customFormat="1"/>
    <row r="957" s="100" customFormat="1"/>
    <row r="958" s="100" customFormat="1"/>
    <row r="959" s="100" customFormat="1"/>
    <row r="960" s="100" customFormat="1"/>
    <row r="961" s="100" customFormat="1"/>
    <row r="962" s="100" customFormat="1"/>
    <row r="963" s="100" customFormat="1"/>
    <row r="964" s="100" customFormat="1"/>
    <row r="965" s="100" customFormat="1"/>
    <row r="966" s="100" customFormat="1"/>
    <row r="967" s="100" customFormat="1"/>
    <row r="968" s="100" customFormat="1"/>
    <row r="969" s="100" customFormat="1"/>
    <row r="970" s="100" customFormat="1"/>
    <row r="971" s="100" customFormat="1"/>
    <row r="972" s="100" customFormat="1"/>
    <row r="973" s="100" customFormat="1"/>
    <row r="974" s="100" customFormat="1"/>
    <row r="975" s="100" customFormat="1"/>
    <row r="976" s="100" customFormat="1"/>
    <row r="977" s="100" customFormat="1"/>
    <row r="978" s="100" customFormat="1"/>
    <row r="979" s="100" customFormat="1"/>
    <row r="980" s="100" customFormat="1"/>
    <row r="981" s="100" customFormat="1"/>
    <row r="982" s="100" customFormat="1"/>
    <row r="983" s="100" customFormat="1"/>
    <row r="984" s="100" customFormat="1"/>
    <row r="985" s="100" customFormat="1"/>
    <row r="986" s="100" customFormat="1"/>
    <row r="987" s="100" customFormat="1"/>
    <row r="988" s="100" customFormat="1"/>
    <row r="989" s="100" customFormat="1"/>
    <row r="990" s="100" customFormat="1"/>
    <row r="991" s="100" customFormat="1"/>
    <row r="992" s="100" customFormat="1"/>
    <row r="993" s="100" customFormat="1"/>
    <row r="994" s="100" customFormat="1"/>
    <row r="995" s="100" customFormat="1"/>
    <row r="996" s="100" customFormat="1"/>
    <row r="997" s="100" customFormat="1"/>
    <row r="998" s="100" customFormat="1"/>
    <row r="999" s="100" customFormat="1"/>
    <row r="1000" s="100" customFormat="1"/>
    <row r="1001" s="100" customFormat="1"/>
    <row r="1002" s="100" customFormat="1"/>
    <row r="1003" s="100" customFormat="1"/>
    <row r="1004" s="100" customFormat="1"/>
    <row r="1005" s="100" customFormat="1"/>
    <row r="1006" s="100" customFormat="1"/>
    <row r="1007" s="100" customFormat="1"/>
    <row r="1008" s="100" customFormat="1"/>
    <row r="1009" s="100" customFormat="1"/>
    <row r="1010" s="100" customFormat="1"/>
    <row r="1011" s="100" customFormat="1"/>
    <row r="1012" s="100" customFormat="1"/>
    <row r="1013" s="100" customFormat="1"/>
    <row r="1014" s="100" customFormat="1"/>
    <row r="1015" s="100" customFormat="1"/>
    <row r="1016" s="100" customFormat="1"/>
    <row r="1017" s="100" customFormat="1"/>
    <row r="1018" s="100" customFormat="1"/>
    <row r="1019" s="100" customFormat="1"/>
    <row r="1020" s="100" customFormat="1"/>
    <row r="1021" s="100" customFormat="1"/>
    <row r="1022" s="100" customFormat="1"/>
    <row r="1023" s="100" customFormat="1"/>
    <row r="1024" s="100" customFormat="1"/>
    <row r="1025" s="100" customFormat="1"/>
    <row r="1026" s="100" customFormat="1"/>
    <row r="1027" s="100" customFormat="1"/>
    <row r="1028" s="100" customFormat="1"/>
    <row r="1029" s="100" customFormat="1"/>
    <row r="1030" s="100" customFormat="1"/>
    <row r="1031" s="100" customFormat="1"/>
    <row r="1032" s="100" customFormat="1"/>
    <row r="1033" s="100" customFormat="1"/>
    <row r="1034" s="100" customFormat="1"/>
    <row r="1035" s="100" customFormat="1"/>
    <row r="1036" s="100" customFormat="1"/>
    <row r="1037" s="100" customFormat="1"/>
    <row r="1038" s="100" customFormat="1"/>
    <row r="1039" s="100" customFormat="1"/>
    <row r="1040" s="100" customFormat="1"/>
    <row r="1041" s="100" customFormat="1"/>
    <row r="1042" s="100" customFormat="1"/>
    <row r="1043" s="100" customFormat="1"/>
    <row r="1044" s="100" customFormat="1"/>
    <row r="1045" s="100" customFormat="1"/>
    <row r="1046" s="100" customFormat="1"/>
    <row r="1047" s="100" customFormat="1"/>
    <row r="1048" s="100" customFormat="1"/>
    <row r="1049" s="100" customFormat="1"/>
    <row r="1050" s="100" customFormat="1"/>
    <row r="1051" s="100" customFormat="1"/>
    <row r="1052" s="100" customFormat="1"/>
    <row r="1053" s="100" customFormat="1"/>
    <row r="1054" s="100" customFormat="1"/>
    <row r="1055" s="100" customFormat="1"/>
    <row r="1056" s="100" customFormat="1"/>
    <row r="1057" s="100" customFormat="1"/>
    <row r="1058" s="100" customFormat="1"/>
    <row r="1059" s="100" customFormat="1"/>
    <row r="1060" s="100" customFormat="1"/>
    <row r="1061" s="100" customFormat="1"/>
    <row r="1062" s="100" customFormat="1"/>
    <row r="1063" s="100" customFormat="1"/>
    <row r="1064" s="100" customFormat="1"/>
    <row r="1065" s="100" customFormat="1"/>
    <row r="1066" s="100" customFormat="1"/>
    <row r="1067" s="100" customFormat="1"/>
    <row r="1068" s="100" customFormat="1"/>
    <row r="1069" s="100" customFormat="1"/>
    <row r="1070" s="100" customFormat="1"/>
    <row r="1071" s="100" customFormat="1"/>
    <row r="1072" s="100" customFormat="1"/>
    <row r="1073" s="100" customFormat="1"/>
    <row r="1074" s="100" customFormat="1"/>
    <row r="1075" s="100" customFormat="1"/>
    <row r="1076" s="100" customFormat="1"/>
    <row r="1077" s="100" customFormat="1"/>
    <row r="1078" s="100" customFormat="1"/>
    <row r="1079" s="100" customFormat="1"/>
    <row r="1080" s="100" customFormat="1"/>
    <row r="1081" s="100" customFormat="1"/>
    <row r="1082" s="100" customFormat="1"/>
    <row r="1083" s="100" customFormat="1"/>
    <row r="1084" s="100" customFormat="1"/>
    <row r="1085" s="100" customFormat="1"/>
    <row r="1086" s="100" customFormat="1"/>
    <row r="1087" s="100" customFormat="1"/>
    <row r="1088" s="100" customFormat="1"/>
    <row r="1089" s="100" customFormat="1"/>
    <row r="1090" s="100" customFormat="1"/>
    <row r="1091" s="100" customFormat="1"/>
    <row r="1092" s="100" customFormat="1"/>
    <row r="1093" s="100" customFormat="1"/>
    <row r="1094" s="100" customFormat="1"/>
    <row r="1095" s="100" customFormat="1"/>
    <row r="1096" s="100" customFormat="1"/>
    <row r="1097" s="100" customFormat="1"/>
    <row r="1098" s="100" customFormat="1"/>
    <row r="1099" s="100" customFormat="1"/>
    <row r="1100" s="100" customFormat="1"/>
    <row r="1101" s="100" customFormat="1"/>
    <row r="1102" s="100" customFormat="1"/>
    <row r="1103" s="100" customFormat="1"/>
    <row r="1104" s="100" customFormat="1"/>
    <row r="1105" s="100" customFormat="1"/>
    <row r="1106" s="100" customFormat="1"/>
    <row r="1107" s="100" customFormat="1"/>
    <row r="1108" s="100" customFormat="1"/>
    <row r="1109" s="100" customFormat="1"/>
    <row r="1110" s="100" customFormat="1"/>
    <row r="1111" s="100" customFormat="1"/>
    <row r="1112" s="100" customFormat="1"/>
    <row r="1113" s="100" customFormat="1"/>
    <row r="1114" s="100" customFormat="1"/>
    <row r="1115" s="100" customFormat="1"/>
    <row r="1116" s="100" customFormat="1"/>
    <row r="1117" s="100" customFormat="1"/>
    <row r="1118" s="100" customFormat="1"/>
    <row r="1119" s="100" customFormat="1"/>
    <row r="1120" s="100" customFormat="1"/>
    <row r="1121" s="100" customFormat="1"/>
    <row r="1122" s="100" customFormat="1"/>
    <row r="1123" s="100" customFormat="1"/>
    <row r="1124" s="100" customFormat="1"/>
    <row r="1125" s="100" customFormat="1"/>
    <row r="1126" s="100" customFormat="1"/>
    <row r="1127" s="100" customFormat="1"/>
    <row r="1128" s="100" customFormat="1"/>
    <row r="1129" s="100" customFormat="1"/>
    <row r="1130" s="100" customFormat="1"/>
    <row r="1131" s="100" customFormat="1"/>
    <row r="1132" s="100" customFormat="1"/>
    <row r="1133" s="100" customFormat="1"/>
    <row r="1134" s="100" customFormat="1"/>
    <row r="1135" s="100" customFormat="1"/>
    <row r="1136" s="100" customFormat="1"/>
    <row r="1137" s="100" customFormat="1"/>
    <row r="1138" s="100" customFormat="1"/>
    <row r="1139" s="100" customFormat="1"/>
    <row r="1140" s="100" customFormat="1"/>
    <row r="1141" s="100" customFormat="1"/>
    <row r="1142" s="100" customFormat="1"/>
    <row r="1143" s="100" customFormat="1"/>
    <row r="1144" s="100" customFormat="1"/>
    <row r="1145" s="100" customFormat="1"/>
    <row r="1146" s="100" customFormat="1"/>
    <row r="1147" s="100" customFormat="1"/>
    <row r="1148" s="100" customFormat="1"/>
    <row r="1149" s="100" customFormat="1"/>
    <row r="1150" s="100" customFormat="1"/>
    <row r="1151" s="100" customFormat="1"/>
    <row r="1152" s="100" customFormat="1"/>
    <row r="1153" s="100" customFormat="1"/>
    <row r="1154" s="100" customFormat="1"/>
    <row r="1155" s="100" customFormat="1"/>
    <row r="1156" s="100" customFormat="1"/>
    <row r="1157" s="100" customFormat="1"/>
    <row r="1158" s="100" customFormat="1"/>
    <row r="1159" s="100" customFormat="1"/>
    <row r="1160" s="100" customFormat="1"/>
    <row r="1161" s="100" customFormat="1"/>
    <row r="1162" s="100" customFormat="1"/>
    <row r="1163" s="100" customFormat="1"/>
    <row r="1164" s="100" customFormat="1"/>
    <row r="1165" s="100" customFormat="1"/>
    <row r="1166" s="100" customFormat="1"/>
    <row r="1167" s="100" customFormat="1"/>
    <row r="1168" s="100" customFormat="1"/>
    <row r="1169" s="100" customFormat="1"/>
    <row r="1170" s="100" customFormat="1"/>
    <row r="1171" s="100" customFormat="1"/>
    <row r="1172" s="100" customFormat="1"/>
    <row r="1173" s="100" customFormat="1"/>
    <row r="1174" s="100" customFormat="1"/>
    <row r="1175" s="100" customFormat="1"/>
    <row r="1176" s="100" customFormat="1"/>
    <row r="1177" s="100" customFormat="1"/>
    <row r="1178" s="100" customFormat="1"/>
    <row r="1179" s="100" customFormat="1"/>
    <row r="1180" s="100" customFormat="1"/>
    <row r="1181" s="100" customFormat="1"/>
    <row r="1182" s="100" customFormat="1"/>
    <row r="1183" s="100" customFormat="1"/>
    <row r="1184" s="100" customFormat="1"/>
    <row r="1185" s="100" customFormat="1"/>
    <row r="1186" s="100" customFormat="1"/>
    <row r="1187" s="100" customFormat="1"/>
    <row r="1188" s="100" customFormat="1"/>
    <row r="1189" s="100" customFormat="1"/>
    <row r="1190" s="100" customFormat="1"/>
    <row r="1191" s="100" customFormat="1"/>
    <row r="1192" s="100" customFormat="1"/>
    <row r="1193" s="100" customFormat="1"/>
    <row r="1194" s="100" customFormat="1"/>
    <row r="1195" s="100" customFormat="1"/>
    <row r="1196" s="100" customFormat="1"/>
    <row r="1197" s="100" customFormat="1"/>
    <row r="1198" s="100" customFormat="1"/>
    <row r="1199" s="100" customFormat="1"/>
    <row r="1200" s="100" customFormat="1"/>
    <row r="1201" s="100" customFormat="1"/>
    <row r="1202" s="100" customFormat="1"/>
    <row r="1203" s="100" customFormat="1"/>
    <row r="1204" s="100" customFormat="1"/>
    <row r="1205" s="100" customFormat="1"/>
    <row r="1206" s="100" customFormat="1"/>
    <row r="1207" s="100" customFormat="1"/>
    <row r="1208" s="100" customFormat="1"/>
    <row r="1209" s="100" customFormat="1"/>
    <row r="1210" s="100" customFormat="1"/>
    <row r="1211" s="100" customFormat="1"/>
    <row r="1212" s="100" customFormat="1"/>
    <row r="1213" s="100" customFormat="1"/>
    <row r="1214" s="100" customFormat="1"/>
    <row r="1215" s="100" customFormat="1"/>
    <row r="1216" s="100" customFormat="1"/>
    <row r="1217" s="100" customFormat="1"/>
    <row r="1218" s="100" customFormat="1"/>
    <row r="1219" s="100" customFormat="1"/>
    <row r="1220" s="100" customFormat="1"/>
    <row r="1221" s="100" customFormat="1"/>
    <row r="1222" s="100" customFormat="1"/>
    <row r="1223" s="100" customFormat="1"/>
    <row r="1224" s="100" customFormat="1"/>
    <row r="1225" s="100" customFormat="1"/>
    <row r="1226" s="100" customFormat="1"/>
    <row r="1227" s="100" customFormat="1"/>
    <row r="1228" s="100" customFormat="1"/>
    <row r="1229" s="100" customFormat="1"/>
    <row r="1230" s="100" customFormat="1"/>
    <row r="1231" s="100" customFormat="1"/>
    <row r="1232" s="100" customFormat="1"/>
    <row r="1233" s="100" customFormat="1"/>
    <row r="1234" s="100" customFormat="1"/>
    <row r="1235" s="100" customFormat="1"/>
    <row r="1236" s="100" customFormat="1"/>
    <row r="1237" s="100" customFormat="1"/>
    <row r="1238" s="100" customFormat="1"/>
    <row r="1239" s="100" customFormat="1"/>
    <row r="1240" s="100" customFormat="1"/>
    <row r="1241" s="100" customFormat="1"/>
    <row r="1242" s="100" customFormat="1"/>
    <row r="1243" s="100" customFormat="1"/>
    <row r="1244" s="100" customFormat="1"/>
    <row r="1245" s="100" customFormat="1"/>
    <row r="1246" s="100" customFormat="1"/>
    <row r="1247" s="100" customFormat="1"/>
    <row r="1248" s="100" customFormat="1"/>
    <row r="1249" s="100" customFormat="1"/>
    <row r="1250" s="100" customFormat="1"/>
    <row r="1251" s="100" customFormat="1"/>
    <row r="1252" s="100" customFormat="1"/>
    <row r="1253" s="100" customFormat="1"/>
    <row r="1254" s="100" customFormat="1"/>
    <row r="1255" s="100" customFormat="1"/>
    <row r="1256" s="100" customFormat="1"/>
    <row r="1257" s="100" customFormat="1"/>
    <row r="1258" s="100" customFormat="1"/>
    <row r="1259" s="100" customFormat="1"/>
    <row r="1260" s="100" customFormat="1"/>
    <row r="1261" s="100" customFormat="1"/>
    <row r="1262" s="100" customFormat="1"/>
    <row r="1263" s="100" customFormat="1"/>
    <row r="1264" s="100" customFormat="1"/>
    <row r="1265" s="100" customFormat="1"/>
    <row r="1266" s="100" customFormat="1"/>
    <row r="1267" s="100" customFormat="1"/>
    <row r="1268" s="100" customFormat="1"/>
    <row r="1269" s="100" customFormat="1"/>
    <row r="1270" s="100" customFormat="1"/>
    <row r="1271" s="100" customFormat="1"/>
    <row r="1272" s="100" customFormat="1"/>
    <row r="1273" s="100" customFormat="1"/>
    <row r="1274" s="100" customFormat="1"/>
    <row r="1275" s="100" customFormat="1"/>
    <row r="1276" s="100" customFormat="1"/>
    <row r="1277" s="100" customFormat="1"/>
    <row r="1278" s="100" customFormat="1"/>
    <row r="1279" s="100" customFormat="1"/>
    <row r="1280" s="100" customFormat="1"/>
    <row r="1281" s="100" customFormat="1"/>
    <row r="1282" s="100" customFormat="1"/>
    <row r="1283" s="100" customFormat="1"/>
    <row r="1284" s="100" customFormat="1"/>
    <row r="1285" s="100" customFormat="1"/>
    <row r="1286" s="100" customFormat="1"/>
    <row r="1287" s="100" customFormat="1"/>
    <row r="1288" s="100" customFormat="1"/>
    <row r="1289" s="100" customFormat="1"/>
    <row r="1290" s="100" customFormat="1"/>
    <row r="1291" s="100" customFormat="1"/>
    <row r="1292" s="100" customFormat="1"/>
    <row r="1293" s="100" customFormat="1"/>
    <row r="1294" s="100" customFormat="1"/>
    <row r="1295" s="100" customFormat="1"/>
    <row r="1296" s="100" customFormat="1"/>
    <row r="1297" s="100" customFormat="1"/>
    <row r="1298" s="100" customFormat="1"/>
    <row r="1299" s="100" customFormat="1"/>
    <row r="1300" s="100" customFormat="1"/>
    <row r="1301" s="100" customFormat="1"/>
    <row r="1302" s="100" customFormat="1"/>
    <row r="1303" s="100" customFormat="1"/>
    <row r="1304" s="100" customFormat="1"/>
    <row r="1305" s="100" customFormat="1"/>
    <row r="1306" s="100" customFormat="1"/>
    <row r="1307" s="100" customFormat="1"/>
    <row r="1308" s="100" customFormat="1"/>
    <row r="1309" s="100" customFormat="1"/>
    <row r="1310" s="100" customFormat="1"/>
    <row r="1311" s="100" customFormat="1"/>
    <row r="1312" s="100" customFormat="1"/>
    <row r="1313" s="100" customFormat="1"/>
    <row r="1314" s="100" customFormat="1"/>
    <row r="1315" s="100" customFormat="1"/>
    <row r="1316" s="100" customFormat="1"/>
    <row r="1317" s="100" customFormat="1"/>
    <row r="1318" s="100" customFormat="1"/>
    <row r="1319" s="100" customFormat="1"/>
    <row r="1320" s="100" customFormat="1"/>
    <row r="1321" s="100" customFormat="1"/>
    <row r="1322" s="100" customFormat="1"/>
    <row r="1323" s="100" customFormat="1"/>
    <row r="1324" s="100" customFormat="1"/>
    <row r="1325" s="100" customFormat="1"/>
    <row r="1326" s="100" customFormat="1"/>
    <row r="1327" s="100" customFormat="1"/>
    <row r="1328" s="100" customFormat="1"/>
    <row r="1329" s="100" customFormat="1"/>
    <row r="1330" s="100" customFormat="1"/>
    <row r="1331" s="100" customFormat="1"/>
    <row r="1332" s="100" customFormat="1"/>
    <row r="1333" s="100" customFormat="1"/>
    <row r="1334" s="100" customFormat="1"/>
    <row r="1335" s="100" customFormat="1"/>
    <row r="1336" s="100" customFormat="1"/>
    <row r="1337" s="100" customFormat="1"/>
    <row r="1338" s="100" customFormat="1"/>
    <row r="1339" s="100" customFormat="1"/>
    <row r="1340" s="100" customFormat="1"/>
    <row r="1341" s="100" customFormat="1"/>
    <row r="1342" s="100" customFormat="1"/>
    <row r="1343" s="100" customFormat="1"/>
    <row r="1344" s="100" customFormat="1"/>
    <row r="1345" s="100" customFormat="1"/>
    <row r="1346" s="100" customFormat="1"/>
    <row r="1347" s="100" customFormat="1"/>
    <row r="1348" s="100" customFormat="1"/>
    <row r="1349" s="100" customFormat="1"/>
    <row r="1350" s="100" customFormat="1"/>
    <row r="1351" s="100" customFormat="1"/>
    <row r="1352" s="100" customFormat="1"/>
    <row r="1353" s="100" customFormat="1"/>
    <row r="1354" s="100" customFormat="1"/>
    <row r="1355" s="100" customFormat="1"/>
    <row r="1356" s="100" customFormat="1"/>
    <row r="1357" s="100" customFormat="1"/>
    <row r="1358" s="100" customFormat="1"/>
    <row r="1359" s="100" customFormat="1"/>
    <row r="1360" s="100" customFormat="1"/>
    <row r="1361" s="100" customFormat="1"/>
    <row r="1362" s="100" customFormat="1"/>
    <row r="1363" s="100" customFormat="1"/>
    <row r="1364" s="100" customFormat="1"/>
    <row r="1365" s="100" customFormat="1"/>
    <row r="1366" s="100" customFormat="1"/>
    <row r="1367" s="100" customFormat="1"/>
    <row r="1368" s="100" customFormat="1"/>
    <row r="1369" s="100" customFormat="1"/>
    <row r="1370" s="100" customFormat="1"/>
    <row r="1371" s="100" customFormat="1"/>
    <row r="1372" s="100" customFormat="1"/>
    <row r="1373" s="100" customFormat="1"/>
    <row r="1374" s="100" customFormat="1"/>
    <row r="1375" s="100" customFormat="1"/>
    <row r="1376" s="100" customFormat="1"/>
    <row r="1377" s="100" customFormat="1"/>
    <row r="1378" s="100" customFormat="1"/>
    <row r="1379" s="100" customFormat="1"/>
    <row r="1380" s="100" customFormat="1"/>
    <row r="1381" s="100" customFormat="1"/>
    <row r="1382" s="100" customFormat="1"/>
    <row r="1383" s="100" customFormat="1"/>
    <row r="1384" s="100" customFormat="1"/>
    <row r="1385" s="100" customFormat="1"/>
    <row r="1386" s="100" customFormat="1"/>
    <row r="1387" s="100" customFormat="1"/>
    <row r="1388" s="100" customFormat="1"/>
    <row r="1389" s="100" customFormat="1"/>
    <row r="1390" s="100" customFormat="1"/>
    <row r="1391" s="100" customFormat="1"/>
    <row r="1392" s="100" customFormat="1"/>
    <row r="1393" s="100" customFormat="1"/>
    <row r="1394" s="100" customFormat="1"/>
    <row r="1395" s="100" customFormat="1"/>
    <row r="1396" s="100" customFormat="1"/>
    <row r="1397" s="100" customFormat="1"/>
    <row r="1398" s="100" customFormat="1"/>
    <row r="1399" s="100" customFormat="1"/>
    <row r="1400" s="100" customFormat="1"/>
    <row r="1401" s="100" customFormat="1"/>
    <row r="1402" s="100" customFormat="1"/>
    <row r="1403" s="100" customFormat="1"/>
    <row r="1404" s="100" customFormat="1"/>
    <row r="1405" s="100" customFormat="1"/>
    <row r="1406" s="100" customFormat="1"/>
    <row r="1407" s="100" customFormat="1"/>
    <row r="1408" s="100" customFormat="1"/>
    <row r="1409" s="100" customFormat="1"/>
    <row r="1410" s="100" customFormat="1"/>
    <row r="1411" s="100" customFormat="1"/>
    <row r="1412" s="100" customFormat="1"/>
    <row r="1413" s="100" customFormat="1"/>
    <row r="1414" s="100" customFormat="1"/>
    <row r="1415" s="100" customFormat="1"/>
    <row r="1416" s="100" customFormat="1"/>
    <row r="1417" s="100" customFormat="1"/>
    <row r="1418" s="100" customFormat="1"/>
    <row r="1419" s="100" customFormat="1"/>
    <row r="1420" s="100" customFormat="1"/>
    <row r="1421" s="100" customFormat="1"/>
    <row r="1422" s="100" customFormat="1"/>
    <row r="1423" s="100" customFormat="1"/>
    <row r="1424" s="100" customFormat="1"/>
    <row r="1425" s="100" customFormat="1"/>
    <row r="1426" s="100" customFormat="1"/>
    <row r="1427" s="100" customFormat="1"/>
    <row r="1428" s="100" customFormat="1"/>
    <row r="1429" s="100" customFormat="1"/>
    <row r="1430" s="100" customFormat="1"/>
    <row r="1431" s="100" customFormat="1"/>
    <row r="1432" s="100" customFormat="1"/>
    <row r="1433" s="100" customFormat="1"/>
    <row r="1434" s="100" customFormat="1"/>
    <row r="1435" s="100" customFormat="1"/>
    <row r="1436" s="100" customFormat="1"/>
    <row r="1437" s="100" customFormat="1"/>
    <row r="1438" s="100" customFormat="1"/>
    <row r="1439" s="100" customFormat="1"/>
    <row r="1440" s="100" customFormat="1"/>
    <row r="1441" s="100" customFormat="1"/>
    <row r="1442" s="100" customFormat="1"/>
    <row r="1443" s="100" customFormat="1"/>
    <row r="1444" s="100" customFormat="1"/>
    <row r="1445" s="100" customFormat="1"/>
    <row r="1446" s="100" customFormat="1"/>
    <row r="1447" s="100" customFormat="1"/>
    <row r="1448" s="100" customFormat="1"/>
    <row r="1449" s="100" customFormat="1"/>
    <row r="1450" s="100" customFormat="1"/>
    <row r="1451" s="100" customFormat="1"/>
    <row r="1452" s="100" customFormat="1"/>
    <row r="1453" s="100" customFormat="1"/>
    <row r="1454" s="100" customFormat="1"/>
    <row r="1455" s="100" customFormat="1"/>
    <row r="1456" s="100" customFormat="1"/>
    <row r="1457" s="100" customFormat="1"/>
    <row r="1458" s="100" customFormat="1"/>
    <row r="1459" s="100" customFormat="1"/>
    <row r="1460" s="100" customFormat="1"/>
    <row r="1461" s="100" customFormat="1"/>
    <row r="1462" s="100" customFormat="1"/>
    <row r="1463" s="100" customFormat="1"/>
    <row r="1464" s="100" customFormat="1"/>
    <row r="1465" s="100" customFormat="1"/>
    <row r="1466" s="100" customFormat="1"/>
    <row r="1467" s="100" customFormat="1"/>
    <row r="1468" s="100" customFormat="1"/>
    <row r="1469" s="100" customFormat="1"/>
    <row r="1470" s="100" customFormat="1"/>
    <row r="1471" s="100" customFormat="1"/>
    <row r="1472" s="100" customFormat="1"/>
    <row r="1473" s="100" customFormat="1"/>
    <row r="1474" s="100" customFormat="1"/>
    <row r="1475" s="100" customFormat="1"/>
    <row r="1476" s="100" customFormat="1"/>
    <row r="1477" s="100" customFormat="1"/>
    <row r="1478" s="100" customFormat="1"/>
    <row r="1479" s="100" customFormat="1"/>
    <row r="1480" s="100" customFormat="1"/>
    <row r="1481" s="100" customFormat="1"/>
    <row r="1482" s="100" customFormat="1"/>
    <row r="1483" s="100" customFormat="1"/>
    <row r="1484" s="100" customFormat="1"/>
    <row r="1485" s="100" customFormat="1"/>
    <row r="1486" s="100" customFormat="1"/>
    <row r="1487" s="100" customFormat="1"/>
    <row r="1488" s="100" customFormat="1"/>
    <row r="1489" s="100" customFormat="1"/>
    <row r="1490" s="100" customFormat="1"/>
    <row r="1491" s="100" customFormat="1"/>
    <row r="1492" s="100" customFormat="1"/>
    <row r="1493" s="100" customFormat="1"/>
    <row r="1494" s="100" customFormat="1"/>
    <row r="1495" s="100" customFormat="1"/>
    <row r="1496" s="100" customFormat="1"/>
    <row r="1497" s="100" customFormat="1"/>
    <row r="1498" s="100" customFormat="1"/>
    <row r="1499" s="100" customFormat="1"/>
    <row r="1500" s="100" customFormat="1"/>
    <row r="1501" s="100" customFormat="1"/>
    <row r="1502" s="100" customFormat="1"/>
    <row r="1503" s="100" customFormat="1"/>
    <row r="1504" s="100" customFormat="1"/>
    <row r="1505" s="100" customFormat="1"/>
    <row r="1506" s="100" customFormat="1"/>
    <row r="1507" s="100" customFormat="1"/>
    <row r="1508" s="100" customFormat="1"/>
    <row r="1509" s="100" customFormat="1"/>
    <row r="1510" s="100" customFormat="1"/>
    <row r="1511" s="100" customFormat="1"/>
    <row r="1512" s="100" customFormat="1"/>
    <row r="1513" s="100" customFormat="1"/>
    <row r="1514" s="100" customFormat="1"/>
    <row r="1515" s="100" customFormat="1"/>
    <row r="1516" s="100" customFormat="1"/>
    <row r="1517" s="100" customFormat="1"/>
    <row r="1518" s="100" customFormat="1"/>
    <row r="1519" s="100" customFormat="1"/>
    <row r="1520" s="100" customFormat="1"/>
    <row r="1521" s="100" customFormat="1"/>
    <row r="1522" s="100" customFormat="1"/>
    <row r="1523" s="100" customFormat="1"/>
    <row r="1524" s="100" customFormat="1"/>
    <row r="1525" s="100" customFormat="1"/>
    <row r="1526" s="100" customFormat="1"/>
    <row r="1527" s="100" customFormat="1"/>
    <row r="1528" s="100" customFormat="1"/>
    <row r="1529" s="100" customFormat="1"/>
    <row r="1530" s="100" customFormat="1"/>
    <row r="1531" s="100" customFormat="1"/>
    <row r="1532" s="100" customFormat="1"/>
    <row r="1533" s="100" customFormat="1"/>
    <row r="1534" s="100" customFormat="1"/>
    <row r="1535" s="100" customFormat="1"/>
    <row r="1536" s="100" customFormat="1"/>
    <row r="1537" s="100" customFormat="1"/>
    <row r="1538" s="100" customFormat="1"/>
    <row r="1539" s="100" customFormat="1"/>
    <row r="1540" s="100" customFormat="1"/>
    <row r="1541" s="100" customFormat="1"/>
    <row r="1542" s="100" customFormat="1"/>
    <row r="1543" s="100" customFormat="1"/>
    <row r="1544" s="100" customFormat="1"/>
    <row r="1545" s="100" customFormat="1"/>
    <row r="1546" s="100" customFormat="1"/>
    <row r="1547" s="100" customFormat="1"/>
    <row r="1548" s="100" customFormat="1"/>
    <row r="1549" s="100" customFormat="1"/>
    <row r="1550" s="100" customFormat="1"/>
    <row r="1551" s="100" customFormat="1"/>
    <row r="1552" s="100" customFormat="1"/>
    <row r="1553" s="100" customFormat="1"/>
    <row r="1554" s="100" customFormat="1"/>
    <row r="1555" s="100" customFormat="1"/>
    <row r="1556" s="100" customFormat="1"/>
    <row r="1557" s="100" customFormat="1"/>
    <row r="1558" s="100" customFormat="1"/>
    <row r="1559" s="100" customFormat="1"/>
    <row r="1560" s="100" customFormat="1"/>
    <row r="1561" s="100" customFormat="1"/>
    <row r="1562" s="100" customFormat="1"/>
    <row r="1563" s="100" customFormat="1"/>
    <row r="1564" s="100" customFormat="1"/>
    <row r="1565" s="100" customFormat="1"/>
    <row r="1566" s="100" customFormat="1"/>
    <row r="1567" s="100" customFormat="1"/>
    <row r="1568" s="100" customFormat="1"/>
    <row r="1569" s="100" customFormat="1"/>
    <row r="1570" s="100" customFormat="1"/>
    <row r="1571" s="100" customFormat="1"/>
    <row r="1572" s="100" customFormat="1"/>
    <row r="1573" s="100" customFormat="1"/>
    <row r="1574" s="100" customFormat="1"/>
    <row r="1575" s="100" customFormat="1"/>
    <row r="1576" s="100" customFormat="1"/>
    <row r="1577" s="100" customFormat="1"/>
    <row r="1578" s="100" customFormat="1"/>
    <row r="1579" s="100" customFormat="1"/>
    <row r="1580" s="100" customFormat="1"/>
    <row r="1581" s="100" customFormat="1"/>
    <row r="1582" s="100" customFormat="1"/>
    <row r="1583" s="100" customFormat="1"/>
    <row r="1584" s="100" customFormat="1"/>
    <row r="1585" s="100" customFormat="1"/>
    <row r="1586" s="100" customFormat="1"/>
    <row r="1587" s="100" customFormat="1"/>
    <row r="1588" s="100" customFormat="1"/>
    <row r="1589" s="100" customFormat="1"/>
    <row r="1590" s="100" customFormat="1"/>
    <row r="1591" s="100" customFormat="1"/>
    <row r="1592" s="100" customFormat="1"/>
    <row r="1593" s="100" customFormat="1"/>
    <row r="1594" s="100" customFormat="1"/>
    <row r="1595" s="100" customFormat="1"/>
    <row r="1596" s="100" customFormat="1"/>
    <row r="1597" s="100" customFormat="1"/>
    <row r="1598" s="100" customFormat="1"/>
    <row r="1599" s="100" customFormat="1"/>
    <row r="1600" s="100" customFormat="1"/>
    <row r="1601" s="100" customFormat="1"/>
    <row r="1602" s="100" customFormat="1"/>
    <row r="1603" s="100" customFormat="1"/>
    <row r="1604" s="100" customFormat="1"/>
    <row r="1605" s="100" customFormat="1"/>
    <row r="1606" s="100" customFormat="1"/>
    <row r="1607" s="100" customFormat="1"/>
    <row r="1608" s="100" customFormat="1"/>
    <row r="1609" s="100" customFormat="1"/>
    <row r="1610" s="100" customFormat="1"/>
    <row r="1611" s="100" customFormat="1"/>
    <row r="1612" s="100" customFormat="1"/>
    <row r="1613" s="100" customFormat="1"/>
    <row r="1614" s="100" customFormat="1"/>
    <row r="1615" s="100" customFormat="1"/>
    <row r="1616" s="100" customFormat="1"/>
    <row r="1617" s="100" customFormat="1"/>
    <row r="1618" s="100" customFormat="1"/>
    <row r="1619" s="100" customFormat="1"/>
    <row r="1620" s="100" customFormat="1"/>
    <row r="1621" s="100" customFormat="1"/>
    <row r="1622" s="100" customFormat="1"/>
    <row r="1623" s="100" customFormat="1"/>
    <row r="1624" s="100" customFormat="1"/>
    <row r="1625" s="100" customFormat="1"/>
    <row r="1626" s="100" customFormat="1"/>
    <row r="1627" s="100" customFormat="1"/>
    <row r="1628" s="100" customFormat="1"/>
    <row r="1629" s="100" customFormat="1"/>
    <row r="1630" s="100" customFormat="1"/>
    <row r="1631" s="100" customFormat="1"/>
    <row r="1632" s="100" customFormat="1"/>
    <row r="1633" s="100" customFormat="1"/>
    <row r="1634" s="100" customFormat="1"/>
    <row r="1635" s="100" customFormat="1"/>
    <row r="1636" s="100" customFormat="1"/>
    <row r="1637" s="100" customFormat="1"/>
    <row r="1638" s="100" customFormat="1"/>
    <row r="1639" s="100" customFormat="1"/>
    <row r="1640" s="100" customFormat="1"/>
    <row r="1641" s="100" customFormat="1"/>
    <row r="1642" s="100" customFormat="1"/>
    <row r="1643" s="100" customFormat="1"/>
    <row r="1644" s="100" customFormat="1"/>
    <row r="1645" s="100" customFormat="1"/>
    <row r="1646" s="100" customFormat="1"/>
    <row r="1647" s="100" customFormat="1"/>
    <row r="1648" s="100" customFormat="1"/>
    <row r="1649" s="100" customFormat="1"/>
    <row r="1650" s="100" customFormat="1"/>
    <row r="1651" s="100" customFormat="1"/>
    <row r="1652" s="100" customFormat="1"/>
    <row r="1653" s="100" customFormat="1"/>
    <row r="1654" s="100" customFormat="1"/>
    <row r="1655" s="100" customFormat="1"/>
    <row r="1656" s="100" customFormat="1"/>
    <row r="1657" s="100" customFormat="1"/>
    <row r="1658" s="100" customFormat="1"/>
    <row r="1659" s="100" customFormat="1"/>
    <row r="1660" s="100" customFormat="1"/>
    <row r="1661" s="100" customFormat="1"/>
    <row r="1662" s="100" customFormat="1"/>
    <row r="1663" s="100" customFormat="1"/>
    <row r="1664" s="100" customFormat="1"/>
    <row r="1665" s="100" customFormat="1"/>
    <row r="1666" s="100" customFormat="1"/>
    <row r="1667" s="100" customFormat="1"/>
    <row r="1668" s="100" customFormat="1"/>
    <row r="1669" s="100" customFormat="1"/>
    <row r="1670" s="100" customFormat="1"/>
    <row r="1671" s="100" customFormat="1"/>
    <row r="1672" s="100" customFormat="1"/>
    <row r="1673" s="100" customFormat="1"/>
    <row r="1674" s="100" customFormat="1"/>
    <row r="1675" s="100" customFormat="1"/>
    <row r="1676" s="100" customFormat="1"/>
    <row r="1677" s="100" customFormat="1"/>
    <row r="1678" s="100" customFormat="1"/>
    <row r="1679" s="100" customFormat="1"/>
    <row r="1680" s="100" customFormat="1"/>
    <row r="1681" s="100" customFormat="1"/>
    <row r="1682" s="100" customFormat="1"/>
    <row r="1683" s="100" customFormat="1"/>
    <row r="1684" s="100" customFormat="1"/>
    <row r="1685" s="100" customFormat="1"/>
    <row r="1686" s="100" customFormat="1"/>
    <row r="1687" s="100" customFormat="1"/>
    <row r="1688" s="100" customFormat="1"/>
    <row r="1689" s="100" customFormat="1"/>
    <row r="1690" s="100" customFormat="1"/>
    <row r="1691" s="100" customFormat="1"/>
    <row r="1692" s="100" customFormat="1"/>
    <row r="1693" s="100" customFormat="1"/>
    <row r="1694" s="100" customFormat="1"/>
    <row r="1695" s="100" customFormat="1"/>
    <row r="1696" s="100" customFormat="1"/>
    <row r="1697" s="100" customFormat="1"/>
    <row r="1698" s="100" customFormat="1"/>
    <row r="1699" s="100" customFormat="1"/>
    <row r="1700" s="100" customFormat="1"/>
    <row r="1701" s="100" customFormat="1"/>
    <row r="1702" s="100" customFormat="1"/>
    <row r="1703" s="100" customFormat="1"/>
    <row r="1704" s="100" customFormat="1"/>
    <row r="1705" s="100" customFormat="1"/>
    <row r="1706" s="100" customFormat="1"/>
    <row r="1707" s="100" customFormat="1"/>
    <row r="1708" s="100" customFormat="1"/>
    <row r="1709" s="100" customFormat="1"/>
    <row r="1710" s="100" customFormat="1"/>
    <row r="1711" s="100" customFormat="1"/>
    <row r="1712" s="100" customFormat="1"/>
    <row r="1713" s="100" customFormat="1"/>
    <row r="1714" s="100" customFormat="1"/>
    <row r="1715" s="100" customFormat="1"/>
    <row r="1716" s="100" customFormat="1"/>
    <row r="1717" s="100" customFormat="1"/>
    <row r="1718" s="100" customFormat="1"/>
    <row r="1719" s="100" customFormat="1"/>
    <row r="1720" s="100" customFormat="1"/>
    <row r="1721" s="100" customFormat="1"/>
    <row r="1722" s="100" customFormat="1"/>
    <row r="1723" s="100" customFormat="1"/>
    <row r="1724" s="100" customFormat="1"/>
    <row r="1725" s="100" customFormat="1"/>
    <row r="1726" s="100" customFormat="1"/>
    <row r="1727" s="100" customFormat="1"/>
    <row r="1728" s="100" customFormat="1"/>
    <row r="1729" spans="44:46" s="100" customFormat="1"/>
    <row r="1730" spans="44:46" s="100" customFormat="1"/>
    <row r="1731" spans="44:46" s="100" customFormat="1"/>
    <row r="1732" spans="44:46" s="100" customFormat="1"/>
    <row r="1733" spans="44:46" s="100" customFormat="1">
      <c r="AR1733"/>
      <c r="AS1733"/>
      <c r="AT1733"/>
    </row>
    <row r="1734" spans="44:46" s="100" customFormat="1">
      <c r="AR1734"/>
      <c r="AS1734"/>
      <c r="AT1734"/>
    </row>
    <row r="1735" spans="44:46" s="100" customFormat="1">
      <c r="AR1735"/>
      <c r="AS1735"/>
      <c r="AT1735"/>
    </row>
    <row r="1736" spans="44:46" s="100" customFormat="1">
      <c r="AR1736"/>
      <c r="AS1736"/>
      <c r="AT1736"/>
    </row>
    <row r="1737" spans="44:46" s="100" customFormat="1">
      <c r="AR1737"/>
      <c r="AS1737"/>
      <c r="AT1737"/>
    </row>
    <row r="1738" spans="44:46" s="100" customFormat="1">
      <c r="AR1738"/>
      <c r="AS1738"/>
      <c r="AT1738"/>
    </row>
    <row r="1739" spans="44:46" s="100" customFormat="1">
      <c r="AR1739"/>
      <c r="AS1739"/>
      <c r="AT1739"/>
    </row>
    <row r="1740" spans="44:46" s="100" customFormat="1">
      <c r="AR1740"/>
      <c r="AS1740"/>
      <c r="AT1740"/>
    </row>
    <row r="1741" spans="44:46" s="100" customFormat="1">
      <c r="AR1741"/>
      <c r="AS1741"/>
      <c r="AT1741"/>
    </row>
    <row r="1742" spans="44:46" s="100" customFormat="1">
      <c r="AR1742"/>
      <c r="AS1742"/>
      <c r="AT1742"/>
    </row>
    <row r="1743" spans="44:46" s="100" customFormat="1">
      <c r="AR1743"/>
      <c r="AS1743"/>
      <c r="AT1743"/>
    </row>
    <row r="1744" spans="44:46" s="100" customFormat="1">
      <c r="AR1744"/>
      <c r="AS1744"/>
      <c r="AT1744"/>
    </row>
    <row r="1745" spans="44:46" s="100" customFormat="1">
      <c r="AR1745"/>
      <c r="AS1745"/>
      <c r="AT1745"/>
    </row>
    <row r="1746" spans="44:46" s="100" customFormat="1">
      <c r="AR1746"/>
      <c r="AS1746"/>
      <c r="AT1746"/>
    </row>
    <row r="1747" spans="44:46" s="100" customFormat="1">
      <c r="AR1747"/>
      <c r="AS1747"/>
      <c r="AT1747"/>
    </row>
    <row r="1748" spans="44:46" s="100" customFormat="1">
      <c r="AR1748"/>
      <c r="AS1748"/>
      <c r="AT1748"/>
    </row>
    <row r="1749" spans="44:46" s="100" customFormat="1">
      <c r="AR1749"/>
      <c r="AS1749"/>
      <c r="AT1749"/>
    </row>
    <row r="1750" spans="44:46" s="100" customFormat="1">
      <c r="AR1750"/>
      <c r="AS1750"/>
      <c r="AT1750"/>
    </row>
    <row r="1751" spans="44:46" s="100" customFormat="1">
      <c r="AR1751"/>
      <c r="AS1751"/>
      <c r="AT1751"/>
    </row>
    <row r="1752" spans="44:46" s="100" customFormat="1">
      <c r="AR1752"/>
      <c r="AS1752"/>
      <c r="AT1752"/>
    </row>
    <row r="1753" spans="44:46" s="100" customFormat="1">
      <c r="AR1753"/>
      <c r="AS1753"/>
      <c r="AT1753"/>
    </row>
    <row r="1754" spans="44:46" s="100" customFormat="1">
      <c r="AR1754"/>
      <c r="AS1754"/>
      <c r="AT1754"/>
    </row>
    <row r="1755" spans="44:46" s="100" customFormat="1">
      <c r="AR1755"/>
      <c r="AS1755"/>
      <c r="AT1755"/>
    </row>
    <row r="1756" spans="44:46" s="100" customFormat="1">
      <c r="AR1756"/>
      <c r="AS1756"/>
      <c r="AT1756"/>
    </row>
    <row r="1757" spans="44:46" s="100" customFormat="1">
      <c r="AR1757"/>
      <c r="AS1757"/>
      <c r="AT1757"/>
    </row>
    <row r="1758" spans="44:46" s="100" customFormat="1">
      <c r="AR1758"/>
      <c r="AS1758"/>
      <c r="AT1758"/>
    </row>
    <row r="1759" spans="44:46" s="100" customFormat="1">
      <c r="AR1759"/>
      <c r="AS1759"/>
      <c r="AT1759"/>
    </row>
    <row r="1760" spans="44:46" s="100" customFormat="1">
      <c r="AR1760"/>
      <c r="AS1760"/>
      <c r="AT1760"/>
    </row>
    <row r="1761" spans="44:46" s="100" customFormat="1">
      <c r="AR1761"/>
      <c r="AS1761"/>
      <c r="AT1761"/>
    </row>
    <row r="1762" spans="44:46" s="100" customFormat="1">
      <c r="AR1762"/>
      <c r="AS1762"/>
      <c r="AT1762"/>
    </row>
    <row r="1763" spans="44:46" s="100" customFormat="1">
      <c r="AR1763"/>
      <c r="AS1763"/>
      <c r="AT1763"/>
    </row>
    <row r="1764" spans="44:46" s="100" customFormat="1">
      <c r="AR1764"/>
      <c r="AS1764"/>
      <c r="AT1764"/>
    </row>
    <row r="1765" spans="44:46" s="100" customFormat="1">
      <c r="AR1765"/>
      <c r="AS1765"/>
      <c r="AT1765"/>
    </row>
    <row r="1766" spans="44:46" s="100" customFormat="1">
      <c r="AR1766"/>
      <c r="AS1766"/>
      <c r="AT1766"/>
    </row>
    <row r="1767" spans="44:46" s="100" customFormat="1">
      <c r="AR1767"/>
      <c r="AS1767"/>
      <c r="AT1767"/>
    </row>
  </sheetData>
  <sheetProtection formatCells="0" formatColumns="0" formatRows="0" insertColumns="0" insertRows="0" insertHyperlinks="0" deleteColumns="0" deleteRows="0" sort="0" autoFilter="0" pivotTables="0"/>
  <mergeCells count="161">
    <mergeCell ref="H16:K16"/>
    <mergeCell ref="H17:K17"/>
    <mergeCell ref="H18:K18"/>
    <mergeCell ref="H19:K19"/>
    <mergeCell ref="E63:F63"/>
    <mergeCell ref="G63:H63"/>
    <mergeCell ref="C64:D64"/>
    <mergeCell ref="E64:F64"/>
    <mergeCell ref="G64:I65"/>
    <mergeCell ref="C65:D65"/>
    <mergeCell ref="E65:F65"/>
    <mergeCell ref="C59:R59"/>
    <mergeCell ref="C60:F60"/>
    <mergeCell ref="G60:I60"/>
    <mergeCell ref="J60:R60"/>
    <mergeCell ref="C61:F61"/>
    <mergeCell ref="G61:I62"/>
    <mergeCell ref="J61:R65"/>
    <mergeCell ref="C62:D62"/>
    <mergeCell ref="E62:F62"/>
    <mergeCell ref="C63:D63"/>
    <mergeCell ref="F56:J56"/>
    <mergeCell ref="L56:M56"/>
    <mergeCell ref="F57:J57"/>
    <mergeCell ref="L57:M57"/>
    <mergeCell ref="D58:K58"/>
    <mergeCell ref="L58:M58"/>
    <mergeCell ref="F49:J49"/>
    <mergeCell ref="L49:M49"/>
    <mergeCell ref="F54:J54"/>
    <mergeCell ref="L54:M54"/>
    <mergeCell ref="F55:J55"/>
    <mergeCell ref="L55:M55"/>
    <mergeCell ref="M45:N45"/>
    <mergeCell ref="C46:R46"/>
    <mergeCell ref="C47:E47"/>
    <mergeCell ref="F47:N47"/>
    <mergeCell ref="O47:R47"/>
    <mergeCell ref="F48:J48"/>
    <mergeCell ref="L48:M48"/>
    <mergeCell ref="D41:J41"/>
    <mergeCell ref="K41:L41"/>
    <mergeCell ref="C42:R42"/>
    <mergeCell ref="C43:G45"/>
    <mergeCell ref="H43:R43"/>
    <mergeCell ref="H44:I44"/>
    <mergeCell ref="K44:L44"/>
    <mergeCell ref="M44:N44"/>
    <mergeCell ref="H45:I45"/>
    <mergeCell ref="K45:L45"/>
    <mergeCell ref="D39:E39"/>
    <mergeCell ref="H39:I39"/>
    <mergeCell ref="K39:L39"/>
    <mergeCell ref="D40:E40"/>
    <mergeCell ref="H40:I40"/>
    <mergeCell ref="K40:L40"/>
    <mergeCell ref="D37:E37"/>
    <mergeCell ref="H37:I37"/>
    <mergeCell ref="K37:L37"/>
    <mergeCell ref="D38:E38"/>
    <mergeCell ref="H38:I38"/>
    <mergeCell ref="K38:L38"/>
    <mergeCell ref="D32:E32"/>
    <mergeCell ref="H32:I32"/>
    <mergeCell ref="K32:L32"/>
    <mergeCell ref="C29:R29"/>
    <mergeCell ref="C30:F30"/>
    <mergeCell ref="G30:L30"/>
    <mergeCell ref="M30:N30"/>
    <mergeCell ref="O30:R30"/>
    <mergeCell ref="D31:E31"/>
    <mergeCell ref="H31:I31"/>
    <mergeCell ref="K31:L31"/>
    <mergeCell ref="D26:E26"/>
    <mergeCell ref="F26:G26"/>
    <mergeCell ref="P26:R26"/>
    <mergeCell ref="P27:R27"/>
    <mergeCell ref="P28:R28"/>
    <mergeCell ref="D27:E27"/>
    <mergeCell ref="J26:K26"/>
    <mergeCell ref="D24:E24"/>
    <mergeCell ref="F24:G24"/>
    <mergeCell ref="I24:J24"/>
    <mergeCell ref="K24:L24"/>
    <mergeCell ref="P24:R24"/>
    <mergeCell ref="D25:E25"/>
    <mergeCell ref="F25:G25"/>
    <mergeCell ref="P25:R25"/>
    <mergeCell ref="J25:K25"/>
    <mergeCell ref="C21:R21"/>
    <mergeCell ref="C22:R22"/>
    <mergeCell ref="D23:E23"/>
    <mergeCell ref="F23:G23"/>
    <mergeCell ref="I23:J23"/>
    <mergeCell ref="K23:L23"/>
    <mergeCell ref="M23:N23"/>
    <mergeCell ref="C19:D19"/>
    <mergeCell ref="O19:P19"/>
    <mergeCell ref="Q19:R19"/>
    <mergeCell ref="H20:I20"/>
    <mergeCell ref="J20:K20"/>
    <mergeCell ref="Q20:R20"/>
    <mergeCell ref="E19:F19"/>
    <mergeCell ref="M19:N19"/>
    <mergeCell ref="C13:D13"/>
    <mergeCell ref="E13:F13"/>
    <mergeCell ref="H13:K13"/>
    <mergeCell ref="M13:N13"/>
    <mergeCell ref="O13:Q13"/>
    <mergeCell ref="C14:D14"/>
    <mergeCell ref="E14:F14"/>
    <mergeCell ref="L14:L18"/>
    <mergeCell ref="O14:Q18"/>
    <mergeCell ref="C15:D15"/>
    <mergeCell ref="E15:F15"/>
    <mergeCell ref="G15:G18"/>
    <mergeCell ref="C16:D16"/>
    <mergeCell ref="E16:F16"/>
    <mergeCell ref="C17:D17"/>
    <mergeCell ref="E17:F17"/>
    <mergeCell ref="C18:D18"/>
    <mergeCell ref="E18:F18"/>
    <mergeCell ref="M14:N14"/>
    <mergeCell ref="M18:N18"/>
    <mergeCell ref="M17:N17"/>
    <mergeCell ref="M16:N16"/>
    <mergeCell ref="M15:N15"/>
    <mergeCell ref="H15:K15"/>
    <mergeCell ref="E12:F12"/>
    <mergeCell ref="H12:K12"/>
    <mergeCell ref="M12:N12"/>
    <mergeCell ref="O12:Q12"/>
    <mergeCell ref="K8:L8"/>
    <mergeCell ref="M8:M10"/>
    <mergeCell ref="I9:J9"/>
    <mergeCell ref="L9:L10"/>
    <mergeCell ref="I10:K10"/>
    <mergeCell ref="H33:I33"/>
    <mergeCell ref="H34:I34"/>
    <mergeCell ref="H35:I35"/>
    <mergeCell ref="H36:I36"/>
    <mergeCell ref="K33:L33"/>
    <mergeCell ref="K34:L34"/>
    <mergeCell ref="K35:L35"/>
    <mergeCell ref="K36:L36"/>
    <mergeCell ref="C1:R2"/>
    <mergeCell ref="G3:R4"/>
    <mergeCell ref="C4:D4"/>
    <mergeCell ref="E4:F4"/>
    <mergeCell ref="C5:F5"/>
    <mergeCell ref="G5:R5"/>
    <mergeCell ref="E3:F3"/>
    <mergeCell ref="G6:G10"/>
    <mergeCell ref="H6:J6"/>
    <mergeCell ref="K6:M6"/>
    <mergeCell ref="N6:R10"/>
    <mergeCell ref="H7:J7"/>
    <mergeCell ref="K7:M7"/>
    <mergeCell ref="I8:J8"/>
    <mergeCell ref="C11:F11"/>
    <mergeCell ref="G11:R11"/>
  </mergeCells>
  <conditionalFormatting sqref="C15:C17">
    <cfRule type="expression" dxfId="44" priority="49">
      <formula>E11="lmi"</formula>
    </cfRule>
  </conditionalFormatting>
  <conditionalFormatting sqref="C18">
    <cfRule type="expression" dxfId="43" priority="48">
      <formula>E12="lmi"</formula>
    </cfRule>
    <cfRule type="expression" dxfId="42" priority="47">
      <formula>E13="lmi"</formula>
    </cfRule>
  </conditionalFormatting>
  <conditionalFormatting sqref="C13:F18 C20:F20">
    <cfRule type="expression" dxfId="41" priority="32">
      <formula>$E$12="choisissez"</formula>
    </cfRule>
    <cfRule type="expression" dxfId="40" priority="36">
      <formula>$E$12="LMI - La Combaude"</formula>
    </cfRule>
  </conditionalFormatting>
  <conditionalFormatting sqref="C62:F62">
    <cfRule type="expression" dxfId="39" priority="37">
      <formula>$C$61="gratuit"</formula>
    </cfRule>
  </conditionalFormatting>
  <conditionalFormatting sqref="C62:F65">
    <cfRule type="expression" dxfId="38" priority="33">
      <formula>$C$61="choisissez"</formula>
    </cfRule>
  </conditionalFormatting>
  <conditionalFormatting sqref="C63:F63">
    <cfRule type="expression" dxfId="37" priority="34">
      <formula>$C$61="Gratuit"</formula>
    </cfRule>
  </conditionalFormatting>
  <conditionalFormatting sqref="C48:R58">
    <cfRule type="expression" dxfId="36" priority="31">
      <formula>$F$47="Emballages perdus"</formula>
    </cfRule>
  </conditionalFormatting>
  <conditionalFormatting sqref="D23:D27">
    <cfRule type="expression" dxfId="35" priority="3">
      <formula>$E$12="LMI - La Combaude"</formula>
    </cfRule>
    <cfRule type="expression" dxfId="34" priority="4">
      <formula>$E$12="LMI - La Combaude"</formula>
    </cfRule>
  </conditionalFormatting>
  <conditionalFormatting sqref="D23:E27">
    <cfRule type="expression" dxfId="33" priority="2">
      <formula>$E$12="LMI - La Combaude"</formula>
    </cfRule>
  </conditionalFormatting>
  <conditionalFormatting sqref="E13:F15">
    <cfRule type="expression" dxfId="32" priority="44">
      <formula>E12="lmi"</formula>
    </cfRule>
  </conditionalFormatting>
  <conditionalFormatting sqref="E15:F15">
    <cfRule type="expression" dxfId="31" priority="24">
      <formula>E11="lmi"</formula>
    </cfRule>
  </conditionalFormatting>
  <conditionalFormatting sqref="E17:F18">
    <cfRule type="expression" dxfId="30" priority="43">
      <formula>E13="lmi"</formula>
    </cfRule>
  </conditionalFormatting>
  <conditionalFormatting sqref="F23:G26">
    <cfRule type="expression" dxfId="29" priority="1">
      <formula>$E$12="LMI - La Combaude"</formula>
    </cfRule>
  </conditionalFormatting>
  <conditionalFormatting sqref="F23:G27 D28:G28">
    <cfRule type="expression" dxfId="28" priority="30">
      <formula>$E$12="LMI - La Combaude"</formula>
    </cfRule>
  </conditionalFormatting>
  <conditionalFormatting sqref="G63 I63">
    <cfRule type="expression" dxfId="27" priority="35">
      <formula>$G$61="Réexportation suite à importation temporaire"</formula>
    </cfRule>
  </conditionalFormatting>
  <conditionalFormatting sqref="H43:R43">
    <cfRule type="expression" dxfId="26" priority="41">
      <formula>$K$24&gt;0</formula>
    </cfRule>
    <cfRule type="expression" dxfId="25" priority="42">
      <formula>$K$24&gt;0</formula>
    </cfRule>
  </conditionalFormatting>
  <conditionalFormatting sqref="H43:R45">
    <cfRule type="expression" dxfId="24" priority="38">
      <formula>$F$24&gt;0</formula>
    </cfRule>
  </conditionalFormatting>
  <conditionalFormatting sqref="H44:R44">
    <cfRule type="expression" dxfId="23" priority="40">
      <formula>$K$24&gt;0</formula>
    </cfRule>
  </conditionalFormatting>
  <conditionalFormatting sqref="H45:R45">
    <cfRule type="expression" dxfId="22" priority="39">
      <formula>$K$24</formula>
    </cfRule>
  </conditionalFormatting>
  <conditionalFormatting sqref="I23">
    <cfRule type="expression" dxfId="21" priority="7">
      <formula>$E$12="LMI - La Combaude"</formula>
    </cfRule>
  </conditionalFormatting>
  <conditionalFormatting sqref="I24:I27">
    <cfRule type="expression" dxfId="20" priority="19">
      <formula>$E$12="LMI - La Combaude"</formula>
    </cfRule>
  </conditionalFormatting>
  <conditionalFormatting sqref="I25:I27">
    <cfRule type="expression" dxfId="19" priority="18">
      <formula>$E$12="LMI - La Combaude"</formula>
    </cfRule>
    <cfRule type="expression" dxfId="18" priority="17">
      <formula>$E$12="LMI - La Combaude"</formula>
    </cfRule>
  </conditionalFormatting>
  <conditionalFormatting sqref="I23:J24">
    <cfRule type="expression" dxfId="17" priority="5">
      <formula>$E$12="LMI - La Combaude"</formula>
    </cfRule>
  </conditionalFormatting>
  <conditionalFormatting sqref="I23:K24">
    <cfRule type="expression" dxfId="16" priority="6">
      <formula>$E$12="LMI - La Combaude"</formula>
    </cfRule>
  </conditionalFormatting>
  <conditionalFormatting sqref="J25:J26 L25:L26">
    <cfRule type="expression" dxfId="15" priority="15">
      <formula>$E$12="LMI - La Combaude"</formula>
    </cfRule>
  </conditionalFormatting>
  <conditionalFormatting sqref="K23:K24">
    <cfRule type="expression" dxfId="14" priority="14">
      <formula>$E$12="LMI - La Combaude"</formula>
    </cfRule>
  </conditionalFormatting>
  <conditionalFormatting sqref="L25:L26 J25:J27">
    <cfRule type="expression" dxfId="13" priority="16">
      <formula>$E$12="LMI - La Combaude"</formula>
    </cfRule>
  </conditionalFormatting>
  <conditionalFormatting sqref="M8 K9:M9 I10:M10">
    <cfRule type="expression" dxfId="12" priority="29">
      <formula>$E$12="LMI - La Combaude"</formula>
    </cfRule>
  </conditionalFormatting>
  <conditionalFormatting sqref="M23:M26">
    <cfRule type="expression" dxfId="11" priority="10">
      <formula>$E$12="LMI - La Combaude"</formula>
    </cfRule>
    <cfRule type="expression" dxfId="10" priority="9">
      <formula>$E$12="LMI - La Combaude"</formula>
    </cfRule>
  </conditionalFormatting>
  <conditionalFormatting sqref="M24:M26">
    <cfRule type="expression" dxfId="9" priority="8">
      <formula>$E$12="LMI - La Combaude"</formula>
    </cfRule>
  </conditionalFormatting>
  <conditionalFormatting sqref="M27:N27 I28:N28">
    <cfRule type="expression" dxfId="8" priority="28">
      <formula>$E$12="LMI - La Combaude"</formula>
    </cfRule>
  </conditionalFormatting>
  <conditionalFormatting sqref="N24:N26">
    <cfRule type="expression" dxfId="7" priority="12">
      <formula>$E$12="LMI - La Combaude"</formula>
    </cfRule>
    <cfRule type="expression" dxfId="6" priority="11">
      <formula>$E$12="LMI - La Combaude"</formula>
    </cfRule>
  </conditionalFormatting>
  <hyperlinks>
    <hyperlink ref="G64:I65" r:id="rId1" display="Contact : Lien vers contacts onglet &quot;InterMI&quot;" xr:uid="{00000000-0004-0000-0100-000000000000}"/>
  </hyperlinks>
  <pageMargins left="0.70866141732283472" right="0.70866141732283472" top="0.74803149606299213" bottom="0.74803149606299213" header="0.31496062992125984" footer="0.31496062992125984"/>
  <pageSetup scale="45" orientation="landscape" r:id="rId2"/>
  <headerFooter>
    <oddHeader>&amp;LFOR_00685_FR_EURSC_FRc
last update of the document : 28/05/2015&amp;CDemande d'exportation
onglet &amp;A&amp;RRédacteur : Julien Vors
Valideur : Xavier Piq</oddHeader>
    <oddFooter>&amp;LConservation : WA+10&amp;CToute copie de ce document n'est pas gérée&amp;RIdentification : D3</oddFooter>
  </headerFooter>
  <colBreaks count="1" manualBreakCount="1">
    <brk id="18" max="12499" man="1"/>
  </colBreaks>
  <drawing r:id="rId3"/>
  <legacyDrawing r:id="rId4"/>
  <oleObjects>
    <mc:AlternateContent xmlns:mc="http://schemas.openxmlformats.org/markup-compatibility/2006">
      <mc:Choice Requires="x14">
        <oleObject progId="Word.Picture.8" shapeId="9217" r:id="rId5">
          <objectPr defaultSize="0" autoPict="0" r:id="rId6">
            <anchor>
              <from>
                <xdr:col>14</xdr:col>
                <xdr:colOff>0</xdr:colOff>
                <xdr:row>2</xdr:row>
                <xdr:rowOff>95250</xdr:rowOff>
              </from>
              <to>
                <xdr:col>15</xdr:col>
                <xdr:colOff>133350</xdr:colOff>
                <xdr:row>3</xdr:row>
                <xdr:rowOff>209550</xdr:rowOff>
              </to>
            </anchor>
          </objectPr>
        </oleObject>
      </mc:Choice>
      <mc:Fallback>
        <oleObject progId="Word.Picture.8" shapeId="9217" r:id="rId5"/>
      </mc:Fallback>
    </mc:AlternateContent>
  </oleObjec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'Liste déroulante'!#REF!</xm:f>
          </x14:formula1>
          <xm:sqref>F47 E16</xm:sqref>
        </x14:dataValidation>
        <x14:dataValidation type="list" allowBlank="1" showInputMessage="1" showErrorMessage="1" xr:uid="{00000000-0002-0000-0100-000001000000}">
          <x14:formula1>
            <xm:f>'Liste déroulante'!$I$14:$I$276</xm:f>
          </x14:formula1>
          <xm:sqref>E12:F12</xm:sqref>
        </x14:dataValidation>
        <x14:dataValidation type="list" allowBlank="1" showInputMessage="1" showErrorMessage="1" xr:uid="{00000000-0002-0000-0100-000003000000}">
          <x14:formula1>
            <xm:f>'Liste déroulante'!$T$7:$T$11</xm:f>
          </x14:formula1>
          <xm:sqref>G61:I62</xm:sqref>
        </x14:dataValidation>
        <x14:dataValidation type="list" allowBlank="1" showInputMessage="1" showErrorMessage="1" xr:uid="{00000000-0002-0000-0100-000004000000}">
          <x14:formula1>
            <xm:f>'Liste déroulante'!$P$7:$P$8</xm:f>
          </x14:formula1>
          <xm:sqref>C61:F61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AZ308"/>
  <sheetViews>
    <sheetView workbookViewId="0">
      <selection activeCell="K14" sqref="H14:L18"/>
    </sheetView>
  </sheetViews>
  <sheetFormatPr baseColWidth="10" defaultColWidth="9.26953125" defaultRowHeight="12.5"/>
  <cols>
    <col min="1" max="1" width="2.7265625" style="2" customWidth="1"/>
    <col min="2" max="2" width="1.7265625" style="3" customWidth="1"/>
    <col min="3" max="3" width="33.26953125" style="3" customWidth="1"/>
    <col min="4" max="4" width="2.453125" style="3" customWidth="1"/>
    <col min="5" max="5" width="47.26953125" style="4" customWidth="1"/>
    <col min="6" max="6" width="1.54296875" style="3" customWidth="1"/>
    <col min="7" max="7" width="3.7265625" style="2" customWidth="1"/>
    <col min="8" max="8" width="12.54296875" style="2" customWidth="1"/>
    <col min="9" max="9" width="13.7265625" style="2" customWidth="1"/>
    <col min="10" max="13" width="9.26953125" style="2" customWidth="1"/>
    <col min="14" max="14" width="11.453125" style="2" customWidth="1"/>
    <col min="15" max="24" width="9.26953125" style="2" customWidth="1"/>
    <col min="25" max="25" width="11.453125" style="2" customWidth="1"/>
    <col min="26" max="27" width="13.54296875" style="2" customWidth="1"/>
    <col min="28" max="28" width="64.7265625" style="2" customWidth="1"/>
    <col min="29" max="29" width="21.453125" style="2" customWidth="1"/>
    <col min="30" max="30" width="17" style="2" customWidth="1"/>
    <col min="31" max="31" width="11.453125" style="2" customWidth="1"/>
    <col min="32" max="52" width="9.26953125" style="2" customWidth="1"/>
    <col min="53" max="16384" width="9.26953125" style="1"/>
  </cols>
  <sheetData>
    <row r="1" spans="2:30" s="2" customFormat="1" ht="6.75" customHeight="1" thickBot="1">
      <c r="E1" s="5"/>
    </row>
    <row r="2" spans="2:30" ht="6" customHeight="1" thickTop="1">
      <c r="B2" s="77"/>
      <c r="C2" s="76"/>
      <c r="D2" s="76"/>
      <c r="E2" s="75"/>
      <c r="F2" s="74"/>
      <c r="I2" s="690" t="s">
        <v>136</v>
      </c>
      <c r="J2" s="691"/>
      <c r="K2" s="691"/>
      <c r="L2" s="692"/>
    </row>
    <row r="3" spans="2:30" ht="13">
      <c r="B3" s="67"/>
      <c r="C3" s="685" t="s">
        <v>137</v>
      </c>
      <c r="D3" s="685"/>
      <c r="E3" s="685"/>
      <c r="F3" s="63"/>
      <c r="I3" s="693"/>
      <c r="J3" s="694"/>
      <c r="K3" s="694"/>
      <c r="L3" s="695"/>
      <c r="Z3" s="6" t="s">
        <v>138</v>
      </c>
      <c r="AA3" s="29" t="s">
        <v>139</v>
      </c>
      <c r="AB3" s="2" t="s">
        <v>140</v>
      </c>
    </row>
    <row r="4" spans="2:30" ht="6" customHeight="1">
      <c r="B4" s="67"/>
      <c r="C4" s="65"/>
      <c r="D4" s="65"/>
      <c r="E4" s="68"/>
      <c r="F4" s="63"/>
      <c r="I4" s="693"/>
      <c r="J4" s="694"/>
      <c r="K4" s="694"/>
      <c r="L4" s="695"/>
      <c r="Z4" s="6" t="s">
        <v>141</v>
      </c>
      <c r="AA4" s="29" t="s">
        <v>142</v>
      </c>
      <c r="AB4" s="2" t="s">
        <v>143</v>
      </c>
      <c r="AC4" s="29" t="s">
        <v>144</v>
      </c>
    </row>
    <row r="5" spans="2:30" ht="13">
      <c r="B5" s="67"/>
      <c r="C5" s="66" t="s">
        <v>49</v>
      </c>
      <c r="D5" s="65"/>
      <c r="E5" s="73">
        <f>'International Order Form'!L3</f>
        <v>0</v>
      </c>
      <c r="F5" s="63"/>
      <c r="H5" s="62"/>
      <c r="I5" s="693"/>
      <c r="J5" s="694"/>
      <c r="K5" s="694"/>
      <c r="L5" s="695"/>
      <c r="Z5" s="6" t="s">
        <v>145</v>
      </c>
      <c r="AA5" s="29" t="s">
        <v>146</v>
      </c>
      <c r="AB5" s="2" t="s">
        <v>147</v>
      </c>
      <c r="AC5" s="29" t="s">
        <v>148</v>
      </c>
    </row>
    <row r="6" spans="2:30" ht="3.75" customHeight="1">
      <c r="B6" s="67"/>
      <c r="C6" s="65"/>
      <c r="D6" s="65"/>
      <c r="E6" s="68"/>
      <c r="F6" s="63"/>
      <c r="I6" s="693"/>
      <c r="J6" s="694"/>
      <c r="K6" s="694"/>
      <c r="L6" s="695"/>
      <c r="Z6" s="6" t="s">
        <v>149</v>
      </c>
      <c r="AA6" s="6"/>
      <c r="AB6" s="72" t="s">
        <v>150</v>
      </c>
    </row>
    <row r="7" spans="2:30" ht="13">
      <c r="B7" s="67"/>
      <c r="C7" s="66" t="s">
        <v>151</v>
      </c>
      <c r="D7" s="65"/>
      <c r="E7" s="33" t="s">
        <v>152</v>
      </c>
      <c r="F7" s="63"/>
      <c r="I7" s="693"/>
      <c r="J7" s="694"/>
      <c r="K7" s="694"/>
      <c r="L7" s="695"/>
      <c r="Z7" s="6"/>
      <c r="AA7" s="6"/>
      <c r="AB7" s="2" t="s">
        <v>153</v>
      </c>
    </row>
    <row r="8" spans="2:30" ht="3.75" customHeight="1">
      <c r="B8" s="67"/>
      <c r="C8" s="66"/>
      <c r="D8" s="70"/>
      <c r="E8" s="64"/>
      <c r="F8" s="69"/>
      <c r="I8" s="693"/>
      <c r="J8" s="694"/>
      <c r="K8" s="694"/>
      <c r="L8" s="695"/>
      <c r="Z8" s="6"/>
      <c r="AA8" s="6"/>
      <c r="AB8" s="2" t="s">
        <v>154</v>
      </c>
    </row>
    <row r="9" spans="2:30" ht="13">
      <c r="B9" s="67"/>
      <c r="C9" s="66" t="s">
        <v>155</v>
      </c>
      <c r="D9" s="65"/>
      <c r="E9" s="12" t="str">
        <f>'Demande d''Exportation'!D8</f>
        <v>compte-fonction.srtt@michelin.com</v>
      </c>
      <c r="F9" s="63"/>
      <c r="H9" s="71"/>
      <c r="I9" s="693"/>
      <c r="J9" s="694"/>
      <c r="K9" s="694"/>
      <c r="L9" s="695"/>
      <c r="Z9" s="29"/>
      <c r="AA9" s="29"/>
      <c r="AB9" s="2" t="s">
        <v>156</v>
      </c>
    </row>
    <row r="10" spans="2:30" ht="3" customHeight="1">
      <c r="B10" s="67"/>
      <c r="C10" s="66"/>
      <c r="D10" s="70"/>
      <c r="E10" s="64"/>
      <c r="F10" s="69"/>
      <c r="I10" s="693"/>
      <c r="J10" s="694"/>
      <c r="K10" s="694"/>
      <c r="L10" s="695"/>
      <c r="Z10" s="29"/>
      <c r="AA10" s="29"/>
      <c r="AB10" s="2" t="s">
        <v>157</v>
      </c>
    </row>
    <row r="11" spans="2:30" ht="13">
      <c r="B11" s="67"/>
      <c r="C11" s="66" t="s">
        <v>158</v>
      </c>
      <c r="D11" s="65"/>
      <c r="E11" s="33" t="s">
        <v>159</v>
      </c>
      <c r="F11" s="63"/>
      <c r="H11" s="28"/>
      <c r="I11" s="693"/>
      <c r="J11" s="694"/>
      <c r="K11" s="694"/>
      <c r="L11" s="695"/>
      <c r="Z11" s="29"/>
      <c r="AA11" s="29"/>
      <c r="AB11" s="29" t="s">
        <v>160</v>
      </c>
    </row>
    <row r="12" spans="2:30" ht="3" customHeight="1">
      <c r="B12" s="67"/>
      <c r="C12" s="66"/>
      <c r="D12" s="65"/>
      <c r="E12" s="68"/>
      <c r="F12" s="63"/>
      <c r="I12" s="693"/>
      <c r="J12" s="694"/>
      <c r="K12" s="694"/>
      <c r="L12" s="695"/>
      <c r="AB12" s="2" t="s">
        <v>161</v>
      </c>
      <c r="AD12" s="29" t="s">
        <v>162</v>
      </c>
    </row>
    <row r="13" spans="2:30" ht="13">
      <c r="B13" s="67"/>
      <c r="C13" s="66" t="s">
        <v>163</v>
      </c>
      <c r="D13" s="65"/>
      <c r="E13" s="12" t="s">
        <v>138</v>
      </c>
      <c r="F13" s="63"/>
      <c r="H13" s="62"/>
      <c r="I13" s="693"/>
      <c r="J13" s="694"/>
      <c r="K13" s="694"/>
      <c r="L13" s="695"/>
      <c r="AB13" s="2" t="s">
        <v>164</v>
      </c>
      <c r="AD13" s="29" t="s">
        <v>165</v>
      </c>
    </row>
    <row r="14" spans="2:30" ht="3" customHeight="1" thickBot="1">
      <c r="B14" s="67"/>
      <c r="C14" s="66"/>
      <c r="D14" s="65"/>
      <c r="E14" s="64"/>
      <c r="F14" s="63"/>
      <c r="H14" s="62"/>
      <c r="I14" s="696"/>
      <c r="J14" s="697"/>
      <c r="K14" s="697"/>
      <c r="L14" s="698"/>
      <c r="AB14" s="2" t="s">
        <v>166</v>
      </c>
      <c r="AD14" s="54" t="s">
        <v>167</v>
      </c>
    </row>
    <row r="15" spans="2:30" ht="13.5" thickTop="1">
      <c r="B15" s="67"/>
      <c r="C15" s="66" t="str">
        <f>IF(OR(E13={"Modification";"Suppression";"Réactivation"}),"Code D concerné","")</f>
        <v/>
      </c>
      <c r="D15" s="65"/>
      <c r="E15" s="64"/>
      <c r="F15" s="63"/>
      <c r="H15" s="62"/>
      <c r="Z15" s="6"/>
      <c r="AA15" s="6"/>
      <c r="AB15" s="2" t="s">
        <v>168</v>
      </c>
      <c r="AD15" s="54" t="s">
        <v>169</v>
      </c>
    </row>
    <row r="16" spans="2:30" ht="6.75" customHeight="1" thickBot="1">
      <c r="B16" s="61"/>
      <c r="C16" s="60"/>
      <c r="D16" s="60"/>
      <c r="E16" s="59"/>
      <c r="F16" s="58"/>
      <c r="Z16" s="6"/>
      <c r="AA16" s="6"/>
      <c r="AB16" s="29" t="s">
        <v>170</v>
      </c>
      <c r="AD16" s="54" t="s">
        <v>171</v>
      </c>
    </row>
    <row r="17" spans="2:30" s="2" customFormat="1" ht="6" customHeight="1" thickBot="1">
      <c r="E17" s="5"/>
      <c r="Z17" s="6"/>
      <c r="AA17" s="6"/>
      <c r="AB17" s="2" t="s">
        <v>172</v>
      </c>
      <c r="AD17" s="54" t="s">
        <v>173</v>
      </c>
    </row>
    <row r="18" spans="2:30" ht="13">
      <c r="B18" s="57"/>
      <c r="C18" s="683" t="s">
        <v>174</v>
      </c>
      <c r="D18" s="683"/>
      <c r="E18" s="683"/>
      <c r="F18" s="56"/>
      <c r="H18" s="29"/>
      <c r="Z18" s="6"/>
      <c r="AA18" s="6"/>
      <c r="AB18" s="2" t="s">
        <v>175</v>
      </c>
      <c r="AD18" s="54" t="s">
        <v>176</v>
      </c>
    </row>
    <row r="19" spans="2:30">
      <c r="B19" s="47"/>
      <c r="C19" s="45"/>
      <c r="D19" s="45"/>
      <c r="E19" s="55"/>
      <c r="F19" s="44"/>
      <c r="Z19" s="6"/>
      <c r="AA19" s="6"/>
      <c r="AB19" s="2" t="s">
        <v>177</v>
      </c>
      <c r="AD19" s="54" t="s">
        <v>178</v>
      </c>
    </row>
    <row r="20" spans="2:30" ht="13">
      <c r="B20" s="47"/>
      <c r="C20" s="46" t="s">
        <v>179</v>
      </c>
      <c r="D20" s="45"/>
      <c r="E20" s="33">
        <f>'International Order Form'!E5</f>
        <v>0</v>
      </c>
      <c r="F20" s="44"/>
      <c r="Z20" s="6"/>
      <c r="AA20" s="6"/>
      <c r="AB20" s="2" t="s">
        <v>180</v>
      </c>
      <c r="AD20" s="54" t="s">
        <v>181</v>
      </c>
    </row>
    <row r="21" spans="2:30" ht="3.75" customHeight="1">
      <c r="B21" s="47"/>
      <c r="C21" s="46"/>
      <c r="D21" s="50"/>
      <c r="E21" s="49"/>
      <c r="F21" s="53"/>
      <c r="Z21" s="6"/>
      <c r="AA21" s="6"/>
      <c r="AB21" s="2" t="s">
        <v>182</v>
      </c>
      <c r="AD21" s="54" t="s">
        <v>183</v>
      </c>
    </row>
    <row r="22" spans="2:30" ht="13">
      <c r="B22" s="47"/>
      <c r="C22" s="46" t="s">
        <v>184</v>
      </c>
      <c r="D22" s="45"/>
      <c r="E22" s="12"/>
      <c r="F22" s="44"/>
      <c r="H22" s="686"/>
      <c r="I22" s="686"/>
      <c r="Z22" s="6"/>
      <c r="AA22" s="6"/>
      <c r="AB22" s="2" t="s">
        <v>185</v>
      </c>
    </row>
    <row r="23" spans="2:30" ht="3" customHeight="1">
      <c r="B23" s="47"/>
      <c r="C23" s="46"/>
      <c r="D23" s="50"/>
      <c r="E23" s="49"/>
      <c r="F23" s="53"/>
      <c r="H23" s="686"/>
      <c r="I23" s="686"/>
      <c r="Z23" s="6"/>
      <c r="AA23" s="6"/>
      <c r="AB23" s="2" t="s">
        <v>186</v>
      </c>
    </row>
    <row r="24" spans="2:30" ht="13">
      <c r="B24" s="47"/>
      <c r="C24" s="46" t="s">
        <v>187</v>
      </c>
      <c r="D24" s="45"/>
      <c r="E24" s="33">
        <f>'International Order Form'!E6</f>
        <v>0</v>
      </c>
      <c r="F24" s="44"/>
      <c r="H24" s="686"/>
      <c r="I24" s="686"/>
      <c r="Z24" s="6"/>
      <c r="AA24" s="6"/>
      <c r="AB24" s="2" t="s">
        <v>188</v>
      </c>
    </row>
    <row r="25" spans="2:30" ht="3.75" customHeight="1">
      <c r="B25" s="47"/>
      <c r="C25" s="46"/>
      <c r="D25" s="50"/>
      <c r="E25" s="49"/>
      <c r="F25" s="53"/>
      <c r="H25" s="686"/>
      <c r="I25" s="686"/>
      <c r="Z25" s="6"/>
      <c r="AA25" s="6"/>
      <c r="AB25" s="2" t="s">
        <v>189</v>
      </c>
    </row>
    <row r="26" spans="2:30" ht="13">
      <c r="B26" s="47"/>
      <c r="C26" s="46" t="s">
        <v>190</v>
      </c>
      <c r="D26" s="45"/>
      <c r="E26" s="33">
        <f>'International Order Form'!E7</f>
        <v>0</v>
      </c>
      <c r="F26" s="44"/>
      <c r="H26" s="686"/>
      <c r="I26" s="686"/>
      <c r="K26" s="29"/>
      <c r="Z26" s="6"/>
      <c r="AA26" s="6"/>
      <c r="AB26" s="2" t="s">
        <v>191</v>
      </c>
    </row>
    <row r="27" spans="2:30" ht="3" customHeight="1">
      <c r="B27" s="47"/>
      <c r="C27" s="46"/>
      <c r="D27" s="50"/>
      <c r="E27" s="49"/>
      <c r="F27" s="53"/>
      <c r="H27" s="686"/>
      <c r="I27" s="686"/>
      <c r="AB27" s="2" t="s">
        <v>192</v>
      </c>
    </row>
    <row r="28" spans="2:30" ht="13">
      <c r="B28" s="47"/>
      <c r="C28" s="46" t="s">
        <v>193</v>
      </c>
      <c r="D28" s="45"/>
      <c r="E28" s="33">
        <f>'International Order Form'!E8</f>
        <v>0</v>
      </c>
      <c r="F28" s="44"/>
      <c r="H28" s="686"/>
      <c r="I28" s="686"/>
      <c r="AB28" s="2" t="s">
        <v>194</v>
      </c>
    </row>
    <row r="29" spans="2:30" ht="3.75" customHeight="1">
      <c r="B29" s="47"/>
      <c r="C29" s="46"/>
      <c r="D29" s="50"/>
      <c r="E29" s="50"/>
      <c r="F29" s="53"/>
      <c r="H29" s="686"/>
      <c r="I29" s="686"/>
      <c r="AB29" s="2" t="s">
        <v>195</v>
      </c>
    </row>
    <row r="30" spans="2:30" ht="14">
      <c r="B30" s="47"/>
      <c r="C30" s="46" t="s">
        <v>196</v>
      </c>
      <c r="D30" s="50"/>
      <c r="E30" s="33">
        <f>'International Order Form'!E9</f>
        <v>0</v>
      </c>
      <c r="F30" s="53"/>
      <c r="H30" s="52"/>
      <c r="I30" s="51"/>
      <c r="AB30" s="2" t="s">
        <v>197</v>
      </c>
    </row>
    <row r="31" spans="2:30" ht="4.5" customHeight="1">
      <c r="B31" s="47"/>
      <c r="C31" s="46"/>
      <c r="D31" s="50"/>
      <c r="E31" s="49"/>
      <c r="F31" s="48"/>
      <c r="AB31" s="2" t="s">
        <v>198</v>
      </c>
    </row>
    <row r="32" spans="2:30" ht="13">
      <c r="B32" s="47"/>
      <c r="C32" s="46" t="s">
        <v>199</v>
      </c>
      <c r="D32" s="45"/>
      <c r="E32" s="12" t="s">
        <v>148</v>
      </c>
      <c r="F32" s="44"/>
      <c r="AB32" s="2" t="s">
        <v>200</v>
      </c>
    </row>
    <row r="33" spans="2:28" ht="4.5" customHeight="1" thickBot="1">
      <c r="B33" s="43"/>
      <c r="C33" s="42"/>
      <c r="D33" s="41"/>
      <c r="E33" s="40"/>
      <c r="F33" s="39"/>
      <c r="AB33" s="2" t="s">
        <v>201</v>
      </c>
    </row>
    <row r="34" spans="2:28" s="2" customFormat="1" ht="8.25" customHeight="1" thickBot="1">
      <c r="C34" s="7"/>
      <c r="E34" s="6"/>
      <c r="Z34" s="29" t="s">
        <v>202</v>
      </c>
      <c r="AA34" s="29"/>
      <c r="AB34" s="2" t="s">
        <v>203</v>
      </c>
    </row>
    <row r="35" spans="2:28" ht="6" customHeight="1">
      <c r="B35" s="38"/>
      <c r="C35" s="37"/>
      <c r="D35" s="36"/>
      <c r="E35" s="35"/>
      <c r="F35" s="34"/>
      <c r="Z35" s="29" t="s">
        <v>204</v>
      </c>
      <c r="AA35" s="29"/>
      <c r="AB35" s="2" t="s">
        <v>205</v>
      </c>
    </row>
    <row r="36" spans="2:28" ht="13">
      <c r="B36" s="27"/>
      <c r="C36" s="26" t="s">
        <v>206</v>
      </c>
      <c r="E36" s="12" t="s">
        <v>146</v>
      </c>
      <c r="F36" s="24"/>
      <c r="Z36" s="29" t="s">
        <v>207</v>
      </c>
      <c r="AA36" s="29"/>
      <c r="AB36" s="2" t="s">
        <v>208</v>
      </c>
    </row>
    <row r="37" spans="2:28" ht="3" customHeight="1">
      <c r="B37" s="27"/>
      <c r="C37" s="26"/>
      <c r="E37" s="31"/>
      <c r="F37" s="24"/>
      <c r="Z37" s="29" t="s">
        <v>209</v>
      </c>
      <c r="AA37" s="29"/>
      <c r="AB37" s="2" t="s">
        <v>210</v>
      </c>
    </row>
    <row r="38" spans="2:28" ht="13">
      <c r="B38" s="27"/>
      <c r="C38" s="26" t="s">
        <v>211</v>
      </c>
      <c r="E38" s="33" t="str">
        <f>IF('International Order Form'!D18=1,"vrac avion","route")</f>
        <v>route</v>
      </c>
      <c r="F38" s="24"/>
      <c r="H38" s="29"/>
      <c r="Z38" s="29" t="s">
        <v>212</v>
      </c>
      <c r="AA38" s="29"/>
      <c r="AB38" s="2" t="s">
        <v>213</v>
      </c>
    </row>
    <row r="39" spans="2:28" ht="3.75" customHeight="1">
      <c r="B39" s="27"/>
      <c r="C39" s="26"/>
      <c r="E39" s="31"/>
      <c r="F39" s="24"/>
      <c r="AB39" s="2" t="s">
        <v>214</v>
      </c>
    </row>
    <row r="40" spans="2:28" ht="13">
      <c r="B40" s="27"/>
      <c r="C40" s="26" t="s">
        <v>215</v>
      </c>
      <c r="E40" s="25" t="s">
        <v>216</v>
      </c>
      <c r="F40" s="24"/>
      <c r="H40" s="29"/>
      <c r="AB40" s="2" t="s">
        <v>217</v>
      </c>
    </row>
    <row r="41" spans="2:28" ht="4.5" customHeight="1">
      <c r="B41" s="27"/>
      <c r="C41" s="26"/>
      <c r="E41" s="99"/>
      <c r="F41" s="24"/>
      <c r="J41" s="29"/>
      <c r="AB41" s="2" t="s">
        <v>218</v>
      </c>
    </row>
    <row r="42" spans="2:28" ht="14">
      <c r="B42" s="27"/>
      <c r="C42" s="26" t="s">
        <v>219</v>
      </c>
      <c r="E42" s="33" t="e">
        <f>'International Order Form'!#REF!</f>
        <v>#REF!</v>
      </c>
      <c r="F42" s="24"/>
      <c r="H42" s="32" t="str">
        <f>IF(OR(E38="C20",E38="C40",E38="Vrac maritime"),"Port obligatoire","")</f>
        <v/>
      </c>
      <c r="AB42" s="2" t="s">
        <v>220</v>
      </c>
    </row>
    <row r="43" spans="2:28" ht="3.75" customHeight="1">
      <c r="B43" s="27"/>
      <c r="C43" s="26"/>
      <c r="E43" s="31"/>
      <c r="F43" s="24"/>
      <c r="AB43" s="2" t="s">
        <v>221</v>
      </c>
    </row>
    <row r="44" spans="2:28">
      <c r="B44" s="27"/>
      <c r="C44" s="689" t="s">
        <v>222</v>
      </c>
      <c r="E44" s="25" t="s">
        <v>167</v>
      </c>
      <c r="F44" s="24"/>
      <c r="H44" s="29"/>
      <c r="AB44" s="2" t="s">
        <v>223</v>
      </c>
    </row>
    <row r="45" spans="2:28">
      <c r="B45" s="27"/>
      <c r="C45" s="689"/>
      <c r="E45" s="25" t="s">
        <v>169</v>
      </c>
      <c r="F45" s="24"/>
      <c r="H45" s="30"/>
      <c r="AB45" s="2" t="s">
        <v>224</v>
      </c>
    </row>
    <row r="46" spans="2:28">
      <c r="B46" s="27"/>
      <c r="C46" s="689"/>
      <c r="E46" s="25" t="s">
        <v>171</v>
      </c>
      <c r="F46" s="24"/>
      <c r="AB46" s="2" t="s">
        <v>225</v>
      </c>
    </row>
    <row r="47" spans="2:28" ht="13">
      <c r="B47" s="27"/>
      <c r="C47" s="26"/>
      <c r="E47" s="98" t="s">
        <v>173</v>
      </c>
      <c r="F47" s="24"/>
      <c r="AB47" s="2" t="s">
        <v>226</v>
      </c>
    </row>
    <row r="48" spans="2:28" ht="13">
      <c r="B48" s="27"/>
      <c r="C48" s="26"/>
      <c r="E48" s="25" t="s">
        <v>176</v>
      </c>
      <c r="F48" s="24"/>
      <c r="H48" s="29"/>
      <c r="AB48" s="2" t="s">
        <v>227</v>
      </c>
    </row>
    <row r="49" spans="2:28" ht="13">
      <c r="B49" s="27"/>
      <c r="C49" s="26"/>
      <c r="E49" s="25" t="s">
        <v>178</v>
      </c>
      <c r="F49" s="24"/>
      <c r="H49" s="28"/>
      <c r="AB49" s="2" t="s">
        <v>228</v>
      </c>
    </row>
    <row r="50" spans="2:28" ht="13">
      <c r="B50" s="27"/>
      <c r="C50" s="26"/>
      <c r="E50" s="25" t="s">
        <v>181</v>
      </c>
      <c r="F50" s="24"/>
      <c r="AB50" s="2" t="s">
        <v>229</v>
      </c>
    </row>
    <row r="51" spans="2:28" ht="13">
      <c r="B51" s="27"/>
      <c r="C51" s="26"/>
      <c r="E51" s="25" t="s">
        <v>183</v>
      </c>
      <c r="F51" s="24"/>
      <c r="AB51" s="2" t="s">
        <v>230</v>
      </c>
    </row>
    <row r="52" spans="2:28" ht="13.5" thickBot="1">
      <c r="B52" s="23"/>
      <c r="C52" s="21"/>
      <c r="D52" s="22"/>
      <c r="E52" s="21"/>
      <c r="F52" s="20"/>
      <c r="AB52" s="2" t="s">
        <v>231</v>
      </c>
    </row>
    <row r="53" spans="2:28" s="2" customFormat="1" ht="4.5" customHeight="1" thickBot="1">
      <c r="C53" s="7"/>
      <c r="E53" s="6"/>
      <c r="AB53" s="2" t="s">
        <v>232</v>
      </c>
    </row>
    <row r="54" spans="2:28" ht="13">
      <c r="B54" s="19"/>
      <c r="C54" s="18"/>
      <c r="D54" s="17"/>
      <c r="E54" s="16"/>
      <c r="F54" s="15"/>
      <c r="AB54" s="2" t="s">
        <v>233</v>
      </c>
    </row>
    <row r="55" spans="2:28" ht="13">
      <c r="B55" s="11"/>
      <c r="C55" s="14" t="s">
        <v>234</v>
      </c>
      <c r="D55" s="13"/>
      <c r="E55" s="12"/>
      <c r="F55" s="10"/>
      <c r="AB55" s="2" t="s">
        <v>235</v>
      </c>
    </row>
    <row r="56" spans="2:28" ht="19.5" customHeight="1">
      <c r="B56" s="11"/>
      <c r="C56" s="687" t="str">
        <f>IF(E55="OUI","Merci de fournir un justificatif avec votre demande et une explication","")</f>
        <v/>
      </c>
      <c r="D56" s="687"/>
      <c r="E56" s="687"/>
      <c r="F56" s="10"/>
      <c r="AB56" s="2" t="s">
        <v>236</v>
      </c>
    </row>
    <row r="57" spans="2:28" s="2" customFormat="1">
      <c r="B57" s="11"/>
      <c r="C57" s="688"/>
      <c r="D57" s="688"/>
      <c r="E57" s="688"/>
      <c r="F57" s="10"/>
      <c r="AB57" s="2" t="s">
        <v>237</v>
      </c>
    </row>
    <row r="58" spans="2:28" s="2" customFormat="1">
      <c r="B58" s="11"/>
      <c r="C58" s="688"/>
      <c r="D58" s="688"/>
      <c r="E58" s="688"/>
      <c r="F58" s="10"/>
      <c r="AB58" s="2" t="s">
        <v>238</v>
      </c>
    </row>
    <row r="59" spans="2:28" s="2" customFormat="1" ht="14.5" thickBot="1">
      <c r="B59" s="9"/>
      <c r="C59" s="684"/>
      <c r="D59" s="684"/>
      <c r="E59" s="684"/>
      <c r="F59" s="8"/>
      <c r="AB59" s="2" t="s">
        <v>239</v>
      </c>
    </row>
    <row r="60" spans="2:28" s="2" customFormat="1" ht="13">
      <c r="C60" s="7"/>
      <c r="E60" s="6"/>
      <c r="AB60" s="2" t="s">
        <v>240</v>
      </c>
    </row>
    <row r="61" spans="2:28" s="2" customFormat="1">
      <c r="E61" s="5"/>
      <c r="AB61" s="2" t="s">
        <v>241</v>
      </c>
    </row>
    <row r="62" spans="2:28" s="2" customFormat="1">
      <c r="E62" s="5"/>
      <c r="AB62" s="2" t="s">
        <v>242</v>
      </c>
    </row>
    <row r="63" spans="2:28" s="2" customFormat="1">
      <c r="E63" s="5"/>
      <c r="AB63" s="2" t="s">
        <v>243</v>
      </c>
    </row>
    <row r="64" spans="2:28" s="2" customFormat="1">
      <c r="E64" s="5"/>
      <c r="AB64" s="2" t="s">
        <v>244</v>
      </c>
    </row>
    <row r="65" spans="5:28" s="2" customFormat="1">
      <c r="E65" s="5"/>
      <c r="AB65" s="2" t="s">
        <v>245</v>
      </c>
    </row>
    <row r="66" spans="5:28" s="2" customFormat="1">
      <c r="E66" s="5"/>
      <c r="AB66" s="2" t="s">
        <v>246</v>
      </c>
    </row>
    <row r="67" spans="5:28" s="2" customFormat="1">
      <c r="E67" s="5"/>
      <c r="AB67" s="2" t="s">
        <v>247</v>
      </c>
    </row>
    <row r="68" spans="5:28" s="2" customFormat="1">
      <c r="E68" s="5"/>
      <c r="AB68" s="2" t="s">
        <v>248</v>
      </c>
    </row>
    <row r="69" spans="5:28" s="2" customFormat="1">
      <c r="E69" s="5"/>
      <c r="AB69" s="2" t="s">
        <v>249</v>
      </c>
    </row>
    <row r="70" spans="5:28" s="2" customFormat="1">
      <c r="E70" s="5"/>
      <c r="AB70" s="2" t="s">
        <v>250</v>
      </c>
    </row>
    <row r="71" spans="5:28" s="2" customFormat="1">
      <c r="E71" s="5"/>
      <c r="AB71" s="2" t="s">
        <v>251</v>
      </c>
    </row>
    <row r="72" spans="5:28" s="2" customFormat="1">
      <c r="E72" s="5"/>
      <c r="AB72" s="2" t="s">
        <v>252</v>
      </c>
    </row>
    <row r="73" spans="5:28" s="2" customFormat="1">
      <c r="E73" s="5"/>
      <c r="AB73" s="2" t="s">
        <v>253</v>
      </c>
    </row>
    <row r="74" spans="5:28" s="2" customFormat="1">
      <c r="E74" s="5"/>
      <c r="AB74" s="2" t="s">
        <v>254</v>
      </c>
    </row>
    <row r="75" spans="5:28" s="2" customFormat="1">
      <c r="E75" s="5"/>
      <c r="AB75" s="2" t="s">
        <v>255</v>
      </c>
    </row>
    <row r="76" spans="5:28" s="2" customFormat="1">
      <c r="E76" s="5"/>
      <c r="AB76" s="2" t="s">
        <v>256</v>
      </c>
    </row>
    <row r="77" spans="5:28" s="2" customFormat="1">
      <c r="E77" s="5"/>
      <c r="AB77" s="2" t="s">
        <v>257</v>
      </c>
    </row>
    <row r="78" spans="5:28" s="2" customFormat="1">
      <c r="E78" s="5"/>
      <c r="AB78" s="2" t="s">
        <v>258</v>
      </c>
    </row>
    <row r="79" spans="5:28" s="2" customFormat="1">
      <c r="E79" s="5"/>
      <c r="AB79" s="2" t="s">
        <v>259</v>
      </c>
    </row>
    <row r="80" spans="5:28" s="2" customFormat="1">
      <c r="E80" s="5"/>
      <c r="AB80" s="2" t="s">
        <v>260</v>
      </c>
    </row>
    <row r="81" spans="5:28" s="2" customFormat="1">
      <c r="E81" s="5"/>
      <c r="AB81" s="2" t="s">
        <v>261</v>
      </c>
    </row>
    <row r="82" spans="5:28" s="2" customFormat="1">
      <c r="E82" s="5"/>
      <c r="AB82" s="2" t="s">
        <v>262</v>
      </c>
    </row>
    <row r="83" spans="5:28" s="2" customFormat="1">
      <c r="E83" s="5"/>
      <c r="AB83" s="2" t="s">
        <v>263</v>
      </c>
    </row>
    <row r="84" spans="5:28" s="2" customFormat="1">
      <c r="E84" s="5"/>
      <c r="AB84" s="2" t="s">
        <v>264</v>
      </c>
    </row>
    <row r="85" spans="5:28" s="2" customFormat="1">
      <c r="E85" s="5"/>
      <c r="AB85" s="2" t="s">
        <v>265</v>
      </c>
    </row>
    <row r="86" spans="5:28" s="2" customFormat="1">
      <c r="E86" s="5"/>
      <c r="AB86" s="2" t="s">
        <v>266</v>
      </c>
    </row>
    <row r="87" spans="5:28" s="2" customFormat="1">
      <c r="E87" s="5"/>
      <c r="AB87" s="2" t="s">
        <v>267</v>
      </c>
    </row>
    <row r="88" spans="5:28" s="2" customFormat="1">
      <c r="E88" s="5"/>
      <c r="AB88" s="2" t="s">
        <v>268</v>
      </c>
    </row>
    <row r="89" spans="5:28" s="2" customFormat="1">
      <c r="E89" s="5"/>
      <c r="AB89" s="2" t="s">
        <v>269</v>
      </c>
    </row>
    <row r="90" spans="5:28" s="2" customFormat="1">
      <c r="E90" s="5"/>
      <c r="AB90" s="2" t="s">
        <v>270</v>
      </c>
    </row>
    <row r="91" spans="5:28" s="2" customFormat="1">
      <c r="E91" s="5"/>
      <c r="AB91" s="2" t="s">
        <v>271</v>
      </c>
    </row>
    <row r="92" spans="5:28" s="2" customFormat="1">
      <c r="E92" s="5"/>
      <c r="AB92" s="2" t="s">
        <v>272</v>
      </c>
    </row>
    <row r="93" spans="5:28" s="2" customFormat="1">
      <c r="E93" s="5"/>
      <c r="AB93" s="2" t="s">
        <v>273</v>
      </c>
    </row>
    <row r="94" spans="5:28" s="2" customFormat="1">
      <c r="E94" s="5"/>
      <c r="AB94" s="2" t="s">
        <v>274</v>
      </c>
    </row>
    <row r="95" spans="5:28" s="2" customFormat="1">
      <c r="E95" s="5"/>
      <c r="AB95" s="2" t="s">
        <v>275</v>
      </c>
    </row>
    <row r="96" spans="5:28" s="2" customFormat="1">
      <c r="E96" s="5"/>
      <c r="AB96" s="2" t="s">
        <v>276</v>
      </c>
    </row>
    <row r="97" spans="5:28" s="2" customFormat="1">
      <c r="E97" s="5"/>
      <c r="AB97" s="2" t="s">
        <v>277</v>
      </c>
    </row>
    <row r="98" spans="5:28" s="2" customFormat="1">
      <c r="E98" s="5"/>
      <c r="AB98" s="2" t="s">
        <v>278</v>
      </c>
    </row>
    <row r="99" spans="5:28" s="2" customFormat="1">
      <c r="E99" s="5"/>
      <c r="AB99" s="2" t="s">
        <v>279</v>
      </c>
    </row>
    <row r="100" spans="5:28" s="2" customFormat="1">
      <c r="E100" s="5"/>
      <c r="AB100" s="2" t="s">
        <v>280</v>
      </c>
    </row>
    <row r="101" spans="5:28" s="2" customFormat="1">
      <c r="E101" s="5"/>
      <c r="AB101" s="2" t="s">
        <v>281</v>
      </c>
    </row>
    <row r="102" spans="5:28" s="2" customFormat="1">
      <c r="E102" s="5"/>
      <c r="AB102" s="2" t="s">
        <v>282</v>
      </c>
    </row>
    <row r="103" spans="5:28" s="2" customFormat="1">
      <c r="E103" s="5"/>
      <c r="AB103" s="2" t="s">
        <v>283</v>
      </c>
    </row>
    <row r="104" spans="5:28" s="2" customFormat="1">
      <c r="E104" s="5"/>
      <c r="AB104" s="2" t="s">
        <v>284</v>
      </c>
    </row>
    <row r="105" spans="5:28" s="2" customFormat="1">
      <c r="E105" s="5"/>
      <c r="AB105" s="2" t="s">
        <v>285</v>
      </c>
    </row>
    <row r="106" spans="5:28" s="2" customFormat="1">
      <c r="E106" s="5"/>
      <c r="AB106" s="2" t="s">
        <v>286</v>
      </c>
    </row>
    <row r="107" spans="5:28" s="2" customFormat="1">
      <c r="E107" s="5"/>
      <c r="AB107" s="2" t="s">
        <v>287</v>
      </c>
    </row>
    <row r="108" spans="5:28" s="2" customFormat="1">
      <c r="E108" s="5"/>
      <c r="AB108" s="2" t="s">
        <v>288</v>
      </c>
    </row>
    <row r="109" spans="5:28" s="2" customFormat="1">
      <c r="E109" s="5"/>
      <c r="AB109" s="2" t="s">
        <v>289</v>
      </c>
    </row>
    <row r="110" spans="5:28" s="2" customFormat="1">
      <c r="E110" s="5"/>
      <c r="AB110" s="2" t="s">
        <v>290</v>
      </c>
    </row>
    <row r="111" spans="5:28" s="2" customFormat="1">
      <c r="E111" s="5"/>
      <c r="AB111" s="2" t="s">
        <v>291</v>
      </c>
    </row>
    <row r="112" spans="5:28" s="2" customFormat="1">
      <c r="E112" s="5"/>
      <c r="AB112" s="2" t="s">
        <v>292</v>
      </c>
    </row>
    <row r="113" spans="5:28" s="2" customFormat="1">
      <c r="E113" s="5"/>
      <c r="AB113" s="2" t="s">
        <v>293</v>
      </c>
    </row>
    <row r="114" spans="5:28" s="2" customFormat="1">
      <c r="E114" s="5"/>
      <c r="AB114" s="2" t="s">
        <v>294</v>
      </c>
    </row>
    <row r="115" spans="5:28" s="2" customFormat="1">
      <c r="E115" s="5"/>
      <c r="AB115" s="2" t="s">
        <v>295</v>
      </c>
    </row>
    <row r="116" spans="5:28" s="2" customFormat="1">
      <c r="E116" s="5"/>
      <c r="AB116" s="2" t="s">
        <v>296</v>
      </c>
    </row>
    <row r="117" spans="5:28" s="2" customFormat="1">
      <c r="E117" s="5"/>
      <c r="AB117" s="2" t="s">
        <v>297</v>
      </c>
    </row>
    <row r="118" spans="5:28" s="2" customFormat="1">
      <c r="E118" s="5"/>
      <c r="AB118" s="2" t="s">
        <v>298</v>
      </c>
    </row>
    <row r="119" spans="5:28" s="2" customFormat="1">
      <c r="E119" s="5"/>
      <c r="AB119" s="2" t="s">
        <v>299</v>
      </c>
    </row>
    <row r="120" spans="5:28" s="2" customFormat="1">
      <c r="E120" s="5"/>
      <c r="AB120" s="2" t="s">
        <v>300</v>
      </c>
    </row>
    <row r="121" spans="5:28" s="2" customFormat="1">
      <c r="E121" s="5"/>
      <c r="AB121" s="2" t="s">
        <v>301</v>
      </c>
    </row>
    <row r="122" spans="5:28" s="2" customFormat="1">
      <c r="E122" s="5"/>
      <c r="AB122" s="2" t="s">
        <v>302</v>
      </c>
    </row>
    <row r="123" spans="5:28" s="2" customFormat="1">
      <c r="E123" s="5"/>
      <c r="AB123" s="2" t="s">
        <v>303</v>
      </c>
    </row>
    <row r="124" spans="5:28" s="2" customFormat="1">
      <c r="E124" s="5"/>
      <c r="AB124" s="2" t="s">
        <v>304</v>
      </c>
    </row>
    <row r="125" spans="5:28" s="2" customFormat="1">
      <c r="E125" s="5"/>
      <c r="AB125" s="2" t="s">
        <v>305</v>
      </c>
    </row>
    <row r="126" spans="5:28" s="2" customFormat="1">
      <c r="E126" s="5"/>
      <c r="AB126" s="2" t="s">
        <v>306</v>
      </c>
    </row>
    <row r="127" spans="5:28" s="2" customFormat="1">
      <c r="E127" s="5"/>
      <c r="AB127" s="2" t="s">
        <v>307</v>
      </c>
    </row>
    <row r="128" spans="5:28" s="2" customFormat="1">
      <c r="E128" s="5"/>
      <c r="AB128" s="2" t="s">
        <v>308</v>
      </c>
    </row>
    <row r="129" spans="5:28" s="2" customFormat="1">
      <c r="E129" s="5"/>
      <c r="AB129" s="2" t="s">
        <v>309</v>
      </c>
    </row>
    <row r="130" spans="5:28" s="2" customFormat="1">
      <c r="E130" s="5"/>
      <c r="AB130" s="2" t="s">
        <v>310</v>
      </c>
    </row>
    <row r="131" spans="5:28" s="2" customFormat="1">
      <c r="E131" s="5"/>
      <c r="AB131" s="2" t="s">
        <v>311</v>
      </c>
    </row>
    <row r="132" spans="5:28" s="2" customFormat="1">
      <c r="E132" s="5"/>
      <c r="AB132" s="2" t="s">
        <v>312</v>
      </c>
    </row>
    <row r="133" spans="5:28" s="2" customFormat="1">
      <c r="E133" s="5"/>
      <c r="AB133" s="2" t="s">
        <v>313</v>
      </c>
    </row>
    <row r="134" spans="5:28" s="2" customFormat="1">
      <c r="E134" s="5"/>
      <c r="AB134" s="2" t="s">
        <v>314</v>
      </c>
    </row>
    <row r="135" spans="5:28" s="2" customFormat="1">
      <c r="E135" s="5"/>
      <c r="AB135" s="2" t="s">
        <v>315</v>
      </c>
    </row>
    <row r="136" spans="5:28" s="2" customFormat="1">
      <c r="E136" s="5"/>
      <c r="AB136" s="2" t="s">
        <v>316</v>
      </c>
    </row>
    <row r="137" spans="5:28" s="2" customFormat="1">
      <c r="E137" s="5"/>
      <c r="AB137" s="2" t="s">
        <v>317</v>
      </c>
    </row>
    <row r="138" spans="5:28" s="2" customFormat="1">
      <c r="E138" s="5"/>
      <c r="AB138" s="2" t="s">
        <v>318</v>
      </c>
    </row>
    <row r="139" spans="5:28" s="2" customFormat="1">
      <c r="E139" s="5"/>
      <c r="AB139" s="2" t="s">
        <v>319</v>
      </c>
    </row>
    <row r="140" spans="5:28" s="2" customFormat="1">
      <c r="E140" s="5"/>
      <c r="AB140" s="2" t="s">
        <v>320</v>
      </c>
    </row>
    <row r="141" spans="5:28" s="2" customFormat="1">
      <c r="E141" s="5"/>
      <c r="AB141" s="2" t="s">
        <v>321</v>
      </c>
    </row>
    <row r="142" spans="5:28" s="2" customFormat="1">
      <c r="E142" s="5"/>
      <c r="AB142" s="2" t="s">
        <v>322</v>
      </c>
    </row>
    <row r="143" spans="5:28" s="2" customFormat="1">
      <c r="E143" s="5"/>
      <c r="AB143" s="2" t="s">
        <v>323</v>
      </c>
    </row>
    <row r="144" spans="5:28" s="2" customFormat="1">
      <c r="E144" s="5"/>
      <c r="AB144" s="2" t="s">
        <v>324</v>
      </c>
    </row>
    <row r="145" spans="5:28" s="2" customFormat="1">
      <c r="E145" s="5"/>
      <c r="AB145" s="2" t="s">
        <v>325</v>
      </c>
    </row>
    <row r="146" spans="5:28" s="2" customFormat="1">
      <c r="E146" s="5"/>
      <c r="AB146" s="2" t="s">
        <v>326</v>
      </c>
    </row>
    <row r="147" spans="5:28" s="2" customFormat="1">
      <c r="E147" s="5"/>
      <c r="AB147" s="2" t="s">
        <v>327</v>
      </c>
    </row>
    <row r="148" spans="5:28" s="2" customFormat="1">
      <c r="E148" s="5"/>
      <c r="AB148" s="2" t="s">
        <v>328</v>
      </c>
    </row>
    <row r="149" spans="5:28" s="2" customFormat="1">
      <c r="E149" s="5"/>
      <c r="AB149" s="2" t="s">
        <v>329</v>
      </c>
    </row>
    <row r="150" spans="5:28" s="2" customFormat="1">
      <c r="E150" s="5"/>
      <c r="AB150" s="2" t="s">
        <v>330</v>
      </c>
    </row>
    <row r="151" spans="5:28" s="2" customFormat="1">
      <c r="E151" s="5"/>
      <c r="AB151" s="2" t="s">
        <v>331</v>
      </c>
    </row>
    <row r="152" spans="5:28" s="2" customFormat="1">
      <c r="E152" s="5"/>
      <c r="AB152" s="2" t="s">
        <v>332</v>
      </c>
    </row>
    <row r="153" spans="5:28" s="2" customFormat="1">
      <c r="E153" s="5"/>
      <c r="AB153" s="2" t="s">
        <v>333</v>
      </c>
    </row>
    <row r="154" spans="5:28" s="2" customFormat="1">
      <c r="E154" s="5"/>
      <c r="AB154" s="2" t="s">
        <v>334</v>
      </c>
    </row>
    <row r="155" spans="5:28" s="2" customFormat="1">
      <c r="E155" s="5"/>
      <c r="AB155" s="2" t="s">
        <v>335</v>
      </c>
    </row>
    <row r="156" spans="5:28" s="2" customFormat="1">
      <c r="E156" s="5"/>
      <c r="AB156" s="2" t="s">
        <v>336</v>
      </c>
    </row>
    <row r="157" spans="5:28" s="2" customFormat="1">
      <c r="E157" s="5"/>
      <c r="AB157" s="2" t="s">
        <v>337</v>
      </c>
    </row>
    <row r="158" spans="5:28" s="2" customFormat="1">
      <c r="E158" s="5"/>
      <c r="AB158" s="2" t="s">
        <v>338</v>
      </c>
    </row>
    <row r="159" spans="5:28" s="2" customFormat="1">
      <c r="E159" s="5"/>
      <c r="AB159" s="2" t="s">
        <v>339</v>
      </c>
    </row>
    <row r="160" spans="5:28" s="2" customFormat="1">
      <c r="E160" s="5"/>
      <c r="AB160" s="2" t="s">
        <v>340</v>
      </c>
    </row>
    <row r="161" spans="5:28" s="2" customFormat="1">
      <c r="E161" s="5"/>
      <c r="AB161" s="2" t="s">
        <v>341</v>
      </c>
    </row>
    <row r="162" spans="5:28" s="2" customFormat="1">
      <c r="E162" s="5"/>
      <c r="AB162" s="2" t="s">
        <v>342</v>
      </c>
    </row>
    <row r="163" spans="5:28" s="2" customFormat="1">
      <c r="E163" s="5"/>
      <c r="AB163" s="2" t="s">
        <v>343</v>
      </c>
    </row>
    <row r="164" spans="5:28" s="2" customFormat="1">
      <c r="E164" s="5"/>
      <c r="AB164" s="2" t="s">
        <v>344</v>
      </c>
    </row>
    <row r="165" spans="5:28" s="2" customFormat="1">
      <c r="E165" s="5"/>
      <c r="AB165" s="2" t="s">
        <v>345</v>
      </c>
    </row>
    <row r="166" spans="5:28" s="2" customFormat="1">
      <c r="E166" s="5"/>
      <c r="AB166" s="2" t="s">
        <v>346</v>
      </c>
    </row>
    <row r="167" spans="5:28" s="2" customFormat="1">
      <c r="E167" s="5"/>
      <c r="AB167" s="2" t="s">
        <v>347</v>
      </c>
    </row>
    <row r="168" spans="5:28" s="2" customFormat="1">
      <c r="E168" s="5"/>
      <c r="AB168" s="2" t="s">
        <v>348</v>
      </c>
    </row>
    <row r="169" spans="5:28" s="2" customFormat="1">
      <c r="E169" s="5"/>
      <c r="AB169" s="2">
        <v>531</v>
      </c>
    </row>
    <row r="170" spans="5:28" s="2" customFormat="1">
      <c r="E170" s="5"/>
      <c r="AB170" s="2" t="s">
        <v>349</v>
      </c>
    </row>
    <row r="171" spans="5:28" s="2" customFormat="1">
      <c r="E171" s="5"/>
      <c r="AB171" s="2" t="s">
        <v>350</v>
      </c>
    </row>
    <row r="172" spans="5:28" s="2" customFormat="1">
      <c r="E172" s="5"/>
      <c r="AB172" s="2" t="s">
        <v>351</v>
      </c>
    </row>
    <row r="173" spans="5:28" s="2" customFormat="1">
      <c r="E173" s="5"/>
      <c r="AB173" s="2" t="s">
        <v>352</v>
      </c>
    </row>
    <row r="174" spans="5:28" s="2" customFormat="1">
      <c r="E174" s="5"/>
      <c r="AB174" s="2" t="s">
        <v>353</v>
      </c>
    </row>
    <row r="175" spans="5:28" s="2" customFormat="1">
      <c r="E175" s="5"/>
      <c r="AB175" s="2" t="s">
        <v>354</v>
      </c>
    </row>
    <row r="176" spans="5:28" s="2" customFormat="1">
      <c r="E176" s="5"/>
      <c r="AB176" s="2" t="s">
        <v>355</v>
      </c>
    </row>
    <row r="177" spans="5:28" s="2" customFormat="1">
      <c r="E177" s="5"/>
      <c r="AB177" s="2" t="s">
        <v>356</v>
      </c>
    </row>
    <row r="178" spans="5:28" s="2" customFormat="1">
      <c r="E178" s="5"/>
      <c r="AB178" s="2" t="s">
        <v>357</v>
      </c>
    </row>
    <row r="179" spans="5:28" s="2" customFormat="1">
      <c r="E179" s="5"/>
      <c r="AB179" s="2" t="s">
        <v>358</v>
      </c>
    </row>
    <row r="180" spans="5:28" s="2" customFormat="1">
      <c r="E180" s="5"/>
      <c r="AB180" s="2" t="s">
        <v>359</v>
      </c>
    </row>
    <row r="181" spans="5:28" s="2" customFormat="1">
      <c r="E181" s="5"/>
      <c r="AB181" s="2" t="s">
        <v>360</v>
      </c>
    </row>
    <row r="182" spans="5:28" s="2" customFormat="1">
      <c r="E182" s="5"/>
      <c r="AB182" s="2" t="s">
        <v>361</v>
      </c>
    </row>
    <row r="183" spans="5:28" s="2" customFormat="1">
      <c r="E183" s="5"/>
      <c r="AB183" s="2" t="s">
        <v>362</v>
      </c>
    </row>
    <row r="184" spans="5:28" s="2" customFormat="1">
      <c r="E184" s="5"/>
      <c r="AB184" s="2" t="s">
        <v>363</v>
      </c>
    </row>
    <row r="185" spans="5:28" s="2" customFormat="1">
      <c r="E185" s="5"/>
      <c r="AB185" s="2" t="s">
        <v>364</v>
      </c>
    </row>
    <row r="186" spans="5:28" s="2" customFormat="1">
      <c r="E186" s="5"/>
      <c r="AB186" s="2" t="s">
        <v>365</v>
      </c>
    </row>
    <row r="187" spans="5:28" s="2" customFormat="1">
      <c r="E187" s="5"/>
      <c r="AB187" s="2" t="s">
        <v>366</v>
      </c>
    </row>
    <row r="188" spans="5:28" s="2" customFormat="1">
      <c r="E188" s="5"/>
      <c r="AB188" s="2" t="s">
        <v>367</v>
      </c>
    </row>
    <row r="189" spans="5:28" s="2" customFormat="1">
      <c r="E189" s="5"/>
      <c r="AB189" s="2" t="s">
        <v>368</v>
      </c>
    </row>
    <row r="190" spans="5:28" s="2" customFormat="1">
      <c r="E190" s="5"/>
      <c r="AB190" s="2" t="s">
        <v>369</v>
      </c>
    </row>
    <row r="191" spans="5:28" s="2" customFormat="1">
      <c r="E191" s="5"/>
      <c r="AB191" s="2" t="s">
        <v>370</v>
      </c>
    </row>
    <row r="192" spans="5:28" s="2" customFormat="1">
      <c r="E192" s="5"/>
      <c r="AB192" s="2" t="s">
        <v>371</v>
      </c>
    </row>
    <row r="193" spans="5:28" s="2" customFormat="1">
      <c r="E193" s="5"/>
      <c r="AB193" s="2" t="s">
        <v>372</v>
      </c>
    </row>
    <row r="194" spans="5:28" s="2" customFormat="1">
      <c r="E194" s="5"/>
      <c r="AB194" s="2" t="s">
        <v>373</v>
      </c>
    </row>
    <row r="195" spans="5:28" s="2" customFormat="1">
      <c r="E195" s="5"/>
      <c r="AB195" s="2" t="s">
        <v>374</v>
      </c>
    </row>
    <row r="196" spans="5:28" s="2" customFormat="1">
      <c r="E196" s="5"/>
      <c r="AB196" s="2" t="s">
        <v>375</v>
      </c>
    </row>
    <row r="197" spans="5:28" s="2" customFormat="1">
      <c r="E197" s="5"/>
      <c r="AB197" s="2">
        <v>696</v>
      </c>
    </row>
    <row r="198" spans="5:28" s="2" customFormat="1">
      <c r="E198" s="5"/>
      <c r="AB198" s="2" t="s">
        <v>376</v>
      </c>
    </row>
    <row r="199" spans="5:28" s="2" customFormat="1">
      <c r="E199" s="5"/>
      <c r="AB199" s="2" t="s">
        <v>377</v>
      </c>
    </row>
    <row r="200" spans="5:28" s="2" customFormat="1">
      <c r="E200" s="5"/>
      <c r="AB200" s="2" t="s">
        <v>378</v>
      </c>
    </row>
    <row r="201" spans="5:28" s="2" customFormat="1">
      <c r="E201" s="5"/>
      <c r="AB201" s="2" t="s">
        <v>379</v>
      </c>
    </row>
    <row r="202" spans="5:28" s="2" customFormat="1">
      <c r="E202" s="5"/>
      <c r="AB202" s="2" t="s">
        <v>380</v>
      </c>
    </row>
    <row r="203" spans="5:28" s="2" customFormat="1">
      <c r="E203" s="5"/>
      <c r="AB203" s="2" t="s">
        <v>381</v>
      </c>
    </row>
    <row r="204" spans="5:28" s="2" customFormat="1">
      <c r="E204" s="5"/>
      <c r="AB204" s="2" t="s">
        <v>382</v>
      </c>
    </row>
    <row r="205" spans="5:28" s="2" customFormat="1">
      <c r="E205" s="5"/>
      <c r="AB205" s="2" t="s">
        <v>383</v>
      </c>
    </row>
    <row r="206" spans="5:28" s="2" customFormat="1">
      <c r="E206" s="5"/>
      <c r="AB206" s="2" t="s">
        <v>384</v>
      </c>
    </row>
    <row r="207" spans="5:28" s="2" customFormat="1">
      <c r="E207" s="5"/>
      <c r="AB207" s="2" t="s">
        <v>385</v>
      </c>
    </row>
    <row r="208" spans="5:28" s="2" customFormat="1">
      <c r="E208" s="5"/>
      <c r="AB208" s="2" t="s">
        <v>386</v>
      </c>
    </row>
    <row r="209" spans="5:28" s="2" customFormat="1">
      <c r="E209" s="5"/>
      <c r="AB209" s="2" t="s">
        <v>387</v>
      </c>
    </row>
    <row r="210" spans="5:28" s="2" customFormat="1">
      <c r="E210" s="5"/>
      <c r="AB210" s="2" t="s">
        <v>388</v>
      </c>
    </row>
    <row r="211" spans="5:28" s="2" customFormat="1">
      <c r="E211" s="5"/>
      <c r="AB211" s="2" t="s">
        <v>389</v>
      </c>
    </row>
    <row r="212" spans="5:28" s="2" customFormat="1">
      <c r="E212" s="5"/>
      <c r="AB212" s="2" t="s">
        <v>390</v>
      </c>
    </row>
    <row r="213" spans="5:28" s="2" customFormat="1">
      <c r="E213" s="5"/>
      <c r="AB213" s="2" t="s">
        <v>391</v>
      </c>
    </row>
    <row r="214" spans="5:28" s="2" customFormat="1">
      <c r="E214" s="5"/>
      <c r="AB214" s="2" t="s">
        <v>392</v>
      </c>
    </row>
    <row r="215" spans="5:28" s="2" customFormat="1">
      <c r="E215" s="5"/>
      <c r="AB215" s="2" t="s">
        <v>393</v>
      </c>
    </row>
    <row r="216" spans="5:28" s="2" customFormat="1">
      <c r="E216" s="5"/>
      <c r="AB216" s="2" t="s">
        <v>394</v>
      </c>
    </row>
    <row r="217" spans="5:28" s="2" customFormat="1">
      <c r="E217" s="5"/>
      <c r="AB217" s="2" t="s">
        <v>395</v>
      </c>
    </row>
    <row r="218" spans="5:28" s="2" customFormat="1">
      <c r="E218" s="5"/>
      <c r="AB218" s="2" t="s">
        <v>396</v>
      </c>
    </row>
    <row r="219" spans="5:28" s="2" customFormat="1">
      <c r="E219" s="5"/>
      <c r="AB219" s="2" t="s">
        <v>397</v>
      </c>
    </row>
    <row r="220" spans="5:28" s="2" customFormat="1">
      <c r="E220" s="5"/>
      <c r="AB220" s="2" t="s">
        <v>398</v>
      </c>
    </row>
    <row r="221" spans="5:28" s="2" customFormat="1">
      <c r="E221" s="5"/>
      <c r="AB221" s="2" t="s">
        <v>399</v>
      </c>
    </row>
    <row r="222" spans="5:28" s="2" customFormat="1">
      <c r="E222" s="5"/>
      <c r="AB222" s="2" t="s">
        <v>400</v>
      </c>
    </row>
    <row r="223" spans="5:28" s="2" customFormat="1">
      <c r="E223" s="5"/>
      <c r="AB223" s="2" t="s">
        <v>401</v>
      </c>
    </row>
    <row r="224" spans="5:28" s="2" customFormat="1">
      <c r="E224" s="5"/>
      <c r="AB224" s="2" t="s">
        <v>402</v>
      </c>
    </row>
    <row r="225" spans="5:28" s="2" customFormat="1">
      <c r="E225" s="5"/>
      <c r="AB225" s="2" t="s">
        <v>403</v>
      </c>
    </row>
    <row r="226" spans="5:28" s="2" customFormat="1">
      <c r="E226" s="5"/>
      <c r="AB226" s="2" t="s">
        <v>404</v>
      </c>
    </row>
    <row r="227" spans="5:28" s="2" customFormat="1">
      <c r="E227" s="5"/>
      <c r="AB227" s="2" t="s">
        <v>405</v>
      </c>
    </row>
    <row r="228" spans="5:28" s="2" customFormat="1">
      <c r="E228" s="5"/>
      <c r="AB228" s="2" t="s">
        <v>406</v>
      </c>
    </row>
    <row r="229" spans="5:28" s="2" customFormat="1">
      <c r="E229" s="5"/>
      <c r="AB229" s="2" t="s">
        <v>407</v>
      </c>
    </row>
    <row r="230" spans="5:28" s="2" customFormat="1">
      <c r="E230" s="5"/>
      <c r="AB230" s="2" t="s">
        <v>408</v>
      </c>
    </row>
    <row r="231" spans="5:28" s="2" customFormat="1">
      <c r="E231" s="5"/>
      <c r="AB231" s="2" t="s">
        <v>409</v>
      </c>
    </row>
    <row r="232" spans="5:28" s="2" customFormat="1">
      <c r="E232" s="5"/>
      <c r="AB232" s="2" t="s">
        <v>410</v>
      </c>
    </row>
    <row r="233" spans="5:28" s="2" customFormat="1">
      <c r="E233" s="5"/>
    </row>
    <row r="234" spans="5:28" s="2" customFormat="1">
      <c r="E234" s="5"/>
    </row>
    <row r="235" spans="5:28" s="2" customFormat="1">
      <c r="E235" s="5"/>
    </row>
    <row r="236" spans="5:28" s="2" customFormat="1">
      <c r="E236" s="5"/>
    </row>
    <row r="237" spans="5:28" s="2" customFormat="1">
      <c r="E237" s="5"/>
    </row>
    <row r="238" spans="5:28" s="2" customFormat="1">
      <c r="E238" s="5"/>
    </row>
    <row r="239" spans="5:28" s="2" customFormat="1">
      <c r="E239" s="5"/>
    </row>
    <row r="240" spans="5:28" s="2" customFormat="1">
      <c r="E240" s="5"/>
    </row>
    <row r="241" spans="5:5" s="2" customFormat="1">
      <c r="E241" s="5"/>
    </row>
    <row r="242" spans="5:5" s="2" customFormat="1">
      <c r="E242" s="5"/>
    </row>
    <row r="243" spans="5:5" s="2" customFormat="1">
      <c r="E243" s="5"/>
    </row>
    <row r="244" spans="5:5" s="2" customFormat="1">
      <c r="E244" s="5"/>
    </row>
    <row r="245" spans="5:5" s="2" customFormat="1">
      <c r="E245" s="5"/>
    </row>
    <row r="246" spans="5:5" s="2" customFormat="1">
      <c r="E246" s="5"/>
    </row>
    <row r="247" spans="5:5" s="2" customFormat="1">
      <c r="E247" s="5"/>
    </row>
    <row r="248" spans="5:5" s="2" customFormat="1">
      <c r="E248" s="5"/>
    </row>
    <row r="249" spans="5:5" s="2" customFormat="1">
      <c r="E249" s="5"/>
    </row>
    <row r="250" spans="5:5" s="2" customFormat="1">
      <c r="E250" s="5"/>
    </row>
    <row r="251" spans="5:5" s="2" customFormat="1">
      <c r="E251" s="5"/>
    </row>
    <row r="252" spans="5:5" s="2" customFormat="1">
      <c r="E252" s="5"/>
    </row>
    <row r="253" spans="5:5" s="2" customFormat="1">
      <c r="E253" s="5"/>
    </row>
    <row r="254" spans="5:5" s="2" customFormat="1">
      <c r="E254" s="5"/>
    </row>
    <row r="255" spans="5:5" s="2" customFormat="1">
      <c r="E255" s="5"/>
    </row>
    <row r="256" spans="5:5" s="2" customFormat="1">
      <c r="E256" s="5"/>
    </row>
    <row r="257" spans="5:5" s="2" customFormat="1">
      <c r="E257" s="5"/>
    </row>
    <row r="258" spans="5:5" s="2" customFormat="1">
      <c r="E258" s="5"/>
    </row>
    <row r="259" spans="5:5" s="2" customFormat="1">
      <c r="E259" s="5"/>
    </row>
    <row r="260" spans="5:5" s="2" customFormat="1">
      <c r="E260" s="5"/>
    </row>
    <row r="261" spans="5:5" s="2" customFormat="1">
      <c r="E261" s="5"/>
    </row>
    <row r="262" spans="5:5" s="2" customFormat="1">
      <c r="E262" s="5"/>
    </row>
    <row r="263" spans="5:5" s="2" customFormat="1">
      <c r="E263" s="5"/>
    </row>
    <row r="264" spans="5:5" s="2" customFormat="1">
      <c r="E264" s="5"/>
    </row>
    <row r="265" spans="5:5" s="2" customFormat="1">
      <c r="E265" s="5"/>
    </row>
    <row r="266" spans="5:5" s="2" customFormat="1">
      <c r="E266" s="5"/>
    </row>
    <row r="267" spans="5:5" s="2" customFormat="1">
      <c r="E267" s="5"/>
    </row>
    <row r="268" spans="5:5" s="2" customFormat="1">
      <c r="E268" s="5"/>
    </row>
    <row r="269" spans="5:5" s="2" customFormat="1">
      <c r="E269" s="5"/>
    </row>
    <row r="270" spans="5:5" s="2" customFormat="1">
      <c r="E270" s="5"/>
    </row>
    <row r="271" spans="5:5" s="2" customFormat="1">
      <c r="E271" s="5"/>
    </row>
    <row r="272" spans="5:5" s="2" customFormat="1">
      <c r="E272" s="5"/>
    </row>
    <row r="273" spans="5:5" s="2" customFormat="1">
      <c r="E273" s="5"/>
    </row>
    <row r="274" spans="5:5" s="2" customFormat="1">
      <c r="E274" s="5"/>
    </row>
    <row r="275" spans="5:5" s="2" customFormat="1">
      <c r="E275" s="5"/>
    </row>
    <row r="276" spans="5:5" s="2" customFormat="1">
      <c r="E276" s="5"/>
    </row>
    <row r="277" spans="5:5" s="2" customFormat="1">
      <c r="E277" s="5"/>
    </row>
    <row r="278" spans="5:5" s="2" customFormat="1">
      <c r="E278" s="5"/>
    </row>
    <row r="279" spans="5:5" s="2" customFormat="1">
      <c r="E279" s="5"/>
    </row>
    <row r="280" spans="5:5" s="2" customFormat="1">
      <c r="E280" s="5"/>
    </row>
    <row r="281" spans="5:5" s="2" customFormat="1">
      <c r="E281" s="5"/>
    </row>
    <row r="282" spans="5:5" s="2" customFormat="1">
      <c r="E282" s="5"/>
    </row>
    <row r="283" spans="5:5" s="2" customFormat="1">
      <c r="E283" s="5"/>
    </row>
    <row r="284" spans="5:5" s="2" customFormat="1">
      <c r="E284" s="5"/>
    </row>
    <row r="285" spans="5:5" s="2" customFormat="1">
      <c r="E285" s="5"/>
    </row>
    <row r="286" spans="5:5" s="2" customFormat="1">
      <c r="E286" s="5"/>
    </row>
    <row r="287" spans="5:5" s="2" customFormat="1">
      <c r="E287" s="5"/>
    </row>
    <row r="288" spans="5:5" s="2" customFormat="1">
      <c r="E288" s="5"/>
    </row>
    <row r="289" spans="5:5" s="2" customFormat="1">
      <c r="E289" s="5"/>
    </row>
    <row r="290" spans="5:5" s="2" customFormat="1">
      <c r="E290" s="5"/>
    </row>
    <row r="291" spans="5:5" s="2" customFormat="1">
      <c r="E291" s="5"/>
    </row>
    <row r="292" spans="5:5" s="2" customFormat="1">
      <c r="E292" s="5"/>
    </row>
    <row r="293" spans="5:5" s="2" customFormat="1">
      <c r="E293" s="5"/>
    </row>
    <row r="294" spans="5:5" s="2" customFormat="1">
      <c r="E294" s="5"/>
    </row>
    <row r="295" spans="5:5" s="2" customFormat="1">
      <c r="E295" s="5"/>
    </row>
    <row r="296" spans="5:5" s="2" customFormat="1">
      <c r="E296" s="5"/>
    </row>
    <row r="297" spans="5:5" s="2" customFormat="1">
      <c r="E297" s="5"/>
    </row>
    <row r="298" spans="5:5" s="2" customFormat="1">
      <c r="E298" s="5"/>
    </row>
    <row r="299" spans="5:5" s="2" customFormat="1">
      <c r="E299" s="5"/>
    </row>
    <row r="300" spans="5:5" s="2" customFormat="1">
      <c r="E300" s="5"/>
    </row>
    <row r="301" spans="5:5" s="2" customFormat="1">
      <c r="E301" s="5"/>
    </row>
    <row r="302" spans="5:5" s="2" customFormat="1">
      <c r="E302" s="5"/>
    </row>
    <row r="303" spans="5:5" s="2" customFormat="1">
      <c r="E303" s="5"/>
    </row>
    <row r="304" spans="5:5" s="2" customFormat="1">
      <c r="E304" s="5"/>
    </row>
    <row r="305" spans="2:6" s="2" customFormat="1">
      <c r="E305" s="5"/>
    </row>
    <row r="306" spans="2:6">
      <c r="B306" s="2"/>
      <c r="C306" s="2"/>
      <c r="D306" s="2"/>
      <c r="E306" s="5"/>
      <c r="F306" s="2"/>
    </row>
    <row r="307" spans="2:6">
      <c r="B307" s="2"/>
      <c r="C307" s="2"/>
      <c r="D307" s="2"/>
      <c r="E307" s="5"/>
      <c r="F307" s="2"/>
    </row>
    <row r="308" spans="2:6">
      <c r="B308" s="2"/>
      <c r="C308" s="2"/>
      <c r="D308" s="2"/>
      <c r="E308" s="5"/>
      <c r="F308" s="2"/>
    </row>
  </sheetData>
  <mergeCells count="8">
    <mergeCell ref="C18:E18"/>
    <mergeCell ref="C59:E59"/>
    <mergeCell ref="C3:E3"/>
    <mergeCell ref="H22:I29"/>
    <mergeCell ref="C56:E56"/>
    <mergeCell ref="C57:E58"/>
    <mergeCell ref="C44:C46"/>
    <mergeCell ref="I2:L14"/>
  </mergeCells>
  <conditionalFormatting sqref="C57:E58">
    <cfRule type="expression" dxfId="5" priority="1" stopIfTrue="1">
      <formula>$C$56&lt;&gt;""</formula>
    </cfRule>
  </conditionalFormatting>
  <conditionalFormatting sqref="E15">
    <cfRule type="expression" dxfId="4" priority="2" stopIfTrue="1">
      <formula>C15&lt;&gt;""</formula>
    </cfRule>
  </conditionalFormatting>
  <dataValidations count="6">
    <dataValidation type="list" showInputMessage="1" showErrorMessage="1" sqref="E55 JA55 SW55 ACS55 AMO55 AWK55 BGG55 BQC55 BZY55 CJU55 CTQ55 DDM55 DNI55 DXE55 EHA55 EQW55 FAS55 FKO55 FUK55 GEG55 GOC55 GXY55 HHU55 HRQ55 IBM55 ILI55 IVE55 JFA55 JOW55 JYS55 KIO55 KSK55 LCG55 LMC55 LVY55 MFU55 MPQ55 MZM55 NJI55 NTE55 ODA55 OMW55 OWS55 PGO55 PQK55 QAG55 QKC55 QTY55 RDU55 RNQ55 RXM55 SHI55 SRE55 TBA55 TKW55 TUS55 UEO55 UOK55 UYG55 VIC55 VRY55 WBU55 WLQ55 WVM55 E65591 JA65591 SW65591 ACS65591 AMO65591 AWK65591 BGG65591 BQC65591 BZY65591 CJU65591 CTQ65591 DDM65591 DNI65591 DXE65591 EHA65591 EQW65591 FAS65591 FKO65591 FUK65591 GEG65591 GOC65591 GXY65591 HHU65591 HRQ65591 IBM65591 ILI65591 IVE65591 JFA65591 JOW65591 JYS65591 KIO65591 KSK65591 LCG65591 LMC65591 LVY65591 MFU65591 MPQ65591 MZM65591 NJI65591 NTE65591 ODA65591 OMW65591 OWS65591 PGO65591 PQK65591 QAG65591 QKC65591 QTY65591 RDU65591 RNQ65591 RXM65591 SHI65591 SRE65591 TBA65591 TKW65591 TUS65591 UEO65591 UOK65591 UYG65591 VIC65591 VRY65591 WBU65591 WLQ65591 WVM65591 E131127 JA131127 SW131127 ACS131127 AMO131127 AWK131127 BGG131127 BQC131127 BZY131127 CJU131127 CTQ131127 DDM131127 DNI131127 DXE131127 EHA131127 EQW131127 FAS131127 FKO131127 FUK131127 GEG131127 GOC131127 GXY131127 HHU131127 HRQ131127 IBM131127 ILI131127 IVE131127 JFA131127 JOW131127 JYS131127 KIO131127 KSK131127 LCG131127 LMC131127 LVY131127 MFU131127 MPQ131127 MZM131127 NJI131127 NTE131127 ODA131127 OMW131127 OWS131127 PGO131127 PQK131127 QAG131127 QKC131127 QTY131127 RDU131127 RNQ131127 RXM131127 SHI131127 SRE131127 TBA131127 TKW131127 TUS131127 UEO131127 UOK131127 UYG131127 VIC131127 VRY131127 WBU131127 WLQ131127 WVM131127 E196663 JA196663 SW196663 ACS196663 AMO196663 AWK196663 BGG196663 BQC196663 BZY196663 CJU196663 CTQ196663 DDM196663 DNI196663 DXE196663 EHA196663 EQW196663 FAS196663 FKO196663 FUK196663 GEG196663 GOC196663 GXY196663 HHU196663 HRQ196663 IBM196663 ILI196663 IVE196663 JFA196663 JOW196663 JYS196663 KIO196663 KSK196663 LCG196663 LMC196663 LVY196663 MFU196663 MPQ196663 MZM196663 NJI196663 NTE196663 ODA196663 OMW196663 OWS196663 PGO196663 PQK196663 QAG196663 QKC196663 QTY196663 RDU196663 RNQ196663 RXM196663 SHI196663 SRE196663 TBA196663 TKW196663 TUS196663 UEO196663 UOK196663 UYG196663 VIC196663 VRY196663 WBU196663 WLQ196663 WVM196663 E262199 JA262199 SW262199 ACS262199 AMO262199 AWK262199 BGG262199 BQC262199 BZY262199 CJU262199 CTQ262199 DDM262199 DNI262199 DXE262199 EHA262199 EQW262199 FAS262199 FKO262199 FUK262199 GEG262199 GOC262199 GXY262199 HHU262199 HRQ262199 IBM262199 ILI262199 IVE262199 JFA262199 JOW262199 JYS262199 KIO262199 KSK262199 LCG262199 LMC262199 LVY262199 MFU262199 MPQ262199 MZM262199 NJI262199 NTE262199 ODA262199 OMW262199 OWS262199 PGO262199 PQK262199 QAG262199 QKC262199 QTY262199 RDU262199 RNQ262199 RXM262199 SHI262199 SRE262199 TBA262199 TKW262199 TUS262199 UEO262199 UOK262199 UYG262199 VIC262199 VRY262199 WBU262199 WLQ262199 WVM262199 E327735 JA327735 SW327735 ACS327735 AMO327735 AWK327735 BGG327735 BQC327735 BZY327735 CJU327735 CTQ327735 DDM327735 DNI327735 DXE327735 EHA327735 EQW327735 FAS327735 FKO327735 FUK327735 GEG327735 GOC327735 GXY327735 HHU327735 HRQ327735 IBM327735 ILI327735 IVE327735 JFA327735 JOW327735 JYS327735 KIO327735 KSK327735 LCG327735 LMC327735 LVY327735 MFU327735 MPQ327735 MZM327735 NJI327735 NTE327735 ODA327735 OMW327735 OWS327735 PGO327735 PQK327735 QAG327735 QKC327735 QTY327735 RDU327735 RNQ327735 RXM327735 SHI327735 SRE327735 TBA327735 TKW327735 TUS327735 UEO327735 UOK327735 UYG327735 VIC327735 VRY327735 WBU327735 WLQ327735 WVM327735 E393271 JA393271 SW393271 ACS393271 AMO393271 AWK393271 BGG393271 BQC393271 BZY393271 CJU393271 CTQ393271 DDM393271 DNI393271 DXE393271 EHA393271 EQW393271 FAS393271 FKO393271 FUK393271 GEG393271 GOC393271 GXY393271 HHU393271 HRQ393271 IBM393271 ILI393271 IVE393271 JFA393271 JOW393271 JYS393271 KIO393271 KSK393271 LCG393271 LMC393271 LVY393271 MFU393271 MPQ393271 MZM393271 NJI393271 NTE393271 ODA393271 OMW393271 OWS393271 PGO393271 PQK393271 QAG393271 QKC393271 QTY393271 RDU393271 RNQ393271 RXM393271 SHI393271 SRE393271 TBA393271 TKW393271 TUS393271 UEO393271 UOK393271 UYG393271 VIC393271 VRY393271 WBU393271 WLQ393271 WVM393271 E458807 JA458807 SW458807 ACS458807 AMO458807 AWK458807 BGG458807 BQC458807 BZY458807 CJU458807 CTQ458807 DDM458807 DNI458807 DXE458807 EHA458807 EQW458807 FAS458807 FKO458807 FUK458807 GEG458807 GOC458807 GXY458807 HHU458807 HRQ458807 IBM458807 ILI458807 IVE458807 JFA458807 JOW458807 JYS458807 KIO458807 KSK458807 LCG458807 LMC458807 LVY458807 MFU458807 MPQ458807 MZM458807 NJI458807 NTE458807 ODA458807 OMW458807 OWS458807 PGO458807 PQK458807 QAG458807 QKC458807 QTY458807 RDU458807 RNQ458807 RXM458807 SHI458807 SRE458807 TBA458807 TKW458807 TUS458807 UEO458807 UOK458807 UYG458807 VIC458807 VRY458807 WBU458807 WLQ458807 WVM458807 E524343 JA524343 SW524343 ACS524343 AMO524343 AWK524343 BGG524343 BQC524343 BZY524343 CJU524343 CTQ524343 DDM524343 DNI524343 DXE524343 EHA524343 EQW524343 FAS524343 FKO524343 FUK524343 GEG524343 GOC524343 GXY524343 HHU524343 HRQ524343 IBM524343 ILI524343 IVE524343 JFA524343 JOW524343 JYS524343 KIO524343 KSK524343 LCG524343 LMC524343 LVY524343 MFU524343 MPQ524343 MZM524343 NJI524343 NTE524343 ODA524343 OMW524343 OWS524343 PGO524343 PQK524343 QAG524343 QKC524343 QTY524343 RDU524343 RNQ524343 RXM524343 SHI524343 SRE524343 TBA524343 TKW524343 TUS524343 UEO524343 UOK524343 UYG524343 VIC524343 VRY524343 WBU524343 WLQ524343 WVM524343 E589879 JA589879 SW589879 ACS589879 AMO589879 AWK589879 BGG589879 BQC589879 BZY589879 CJU589879 CTQ589879 DDM589879 DNI589879 DXE589879 EHA589879 EQW589879 FAS589879 FKO589879 FUK589879 GEG589879 GOC589879 GXY589879 HHU589879 HRQ589879 IBM589879 ILI589879 IVE589879 JFA589879 JOW589879 JYS589879 KIO589879 KSK589879 LCG589879 LMC589879 LVY589879 MFU589879 MPQ589879 MZM589879 NJI589879 NTE589879 ODA589879 OMW589879 OWS589879 PGO589879 PQK589879 QAG589879 QKC589879 QTY589879 RDU589879 RNQ589879 RXM589879 SHI589879 SRE589879 TBA589879 TKW589879 TUS589879 UEO589879 UOK589879 UYG589879 VIC589879 VRY589879 WBU589879 WLQ589879 WVM589879 E655415 JA655415 SW655415 ACS655415 AMO655415 AWK655415 BGG655415 BQC655415 BZY655415 CJU655415 CTQ655415 DDM655415 DNI655415 DXE655415 EHA655415 EQW655415 FAS655415 FKO655415 FUK655415 GEG655415 GOC655415 GXY655415 HHU655415 HRQ655415 IBM655415 ILI655415 IVE655415 JFA655415 JOW655415 JYS655415 KIO655415 KSK655415 LCG655415 LMC655415 LVY655415 MFU655415 MPQ655415 MZM655415 NJI655415 NTE655415 ODA655415 OMW655415 OWS655415 PGO655415 PQK655415 QAG655415 QKC655415 QTY655415 RDU655415 RNQ655415 RXM655415 SHI655415 SRE655415 TBA655415 TKW655415 TUS655415 UEO655415 UOK655415 UYG655415 VIC655415 VRY655415 WBU655415 WLQ655415 WVM655415 E720951 JA720951 SW720951 ACS720951 AMO720951 AWK720951 BGG720951 BQC720951 BZY720951 CJU720951 CTQ720951 DDM720951 DNI720951 DXE720951 EHA720951 EQW720951 FAS720951 FKO720951 FUK720951 GEG720951 GOC720951 GXY720951 HHU720951 HRQ720951 IBM720951 ILI720951 IVE720951 JFA720951 JOW720951 JYS720951 KIO720951 KSK720951 LCG720951 LMC720951 LVY720951 MFU720951 MPQ720951 MZM720951 NJI720951 NTE720951 ODA720951 OMW720951 OWS720951 PGO720951 PQK720951 QAG720951 QKC720951 QTY720951 RDU720951 RNQ720951 RXM720951 SHI720951 SRE720951 TBA720951 TKW720951 TUS720951 UEO720951 UOK720951 UYG720951 VIC720951 VRY720951 WBU720951 WLQ720951 WVM720951 E786487 JA786487 SW786487 ACS786487 AMO786487 AWK786487 BGG786487 BQC786487 BZY786487 CJU786487 CTQ786487 DDM786487 DNI786487 DXE786487 EHA786487 EQW786487 FAS786487 FKO786487 FUK786487 GEG786487 GOC786487 GXY786487 HHU786487 HRQ786487 IBM786487 ILI786487 IVE786487 JFA786487 JOW786487 JYS786487 KIO786487 KSK786487 LCG786487 LMC786487 LVY786487 MFU786487 MPQ786487 MZM786487 NJI786487 NTE786487 ODA786487 OMW786487 OWS786487 PGO786487 PQK786487 QAG786487 QKC786487 QTY786487 RDU786487 RNQ786487 RXM786487 SHI786487 SRE786487 TBA786487 TKW786487 TUS786487 UEO786487 UOK786487 UYG786487 VIC786487 VRY786487 WBU786487 WLQ786487 WVM786487 E852023 JA852023 SW852023 ACS852023 AMO852023 AWK852023 BGG852023 BQC852023 BZY852023 CJU852023 CTQ852023 DDM852023 DNI852023 DXE852023 EHA852023 EQW852023 FAS852023 FKO852023 FUK852023 GEG852023 GOC852023 GXY852023 HHU852023 HRQ852023 IBM852023 ILI852023 IVE852023 JFA852023 JOW852023 JYS852023 KIO852023 KSK852023 LCG852023 LMC852023 LVY852023 MFU852023 MPQ852023 MZM852023 NJI852023 NTE852023 ODA852023 OMW852023 OWS852023 PGO852023 PQK852023 QAG852023 QKC852023 QTY852023 RDU852023 RNQ852023 RXM852023 SHI852023 SRE852023 TBA852023 TKW852023 TUS852023 UEO852023 UOK852023 UYG852023 VIC852023 VRY852023 WBU852023 WLQ852023 WVM852023 E917559 JA917559 SW917559 ACS917559 AMO917559 AWK917559 BGG917559 BQC917559 BZY917559 CJU917559 CTQ917559 DDM917559 DNI917559 DXE917559 EHA917559 EQW917559 FAS917559 FKO917559 FUK917559 GEG917559 GOC917559 GXY917559 HHU917559 HRQ917559 IBM917559 ILI917559 IVE917559 JFA917559 JOW917559 JYS917559 KIO917559 KSK917559 LCG917559 LMC917559 LVY917559 MFU917559 MPQ917559 MZM917559 NJI917559 NTE917559 ODA917559 OMW917559 OWS917559 PGO917559 PQK917559 QAG917559 QKC917559 QTY917559 RDU917559 RNQ917559 RXM917559 SHI917559 SRE917559 TBA917559 TKW917559 TUS917559 UEO917559 UOK917559 UYG917559 VIC917559 VRY917559 WBU917559 WLQ917559 WVM917559 E983095 JA983095 SW983095 ACS983095 AMO983095 AWK983095 BGG983095 BQC983095 BZY983095 CJU983095 CTQ983095 DDM983095 DNI983095 DXE983095 EHA983095 EQW983095 FAS983095 FKO983095 FUK983095 GEG983095 GOC983095 GXY983095 HHU983095 HRQ983095 IBM983095 ILI983095 IVE983095 JFA983095 JOW983095 JYS983095 KIO983095 KSK983095 LCG983095 LMC983095 LVY983095 MFU983095 MPQ983095 MZM983095 NJI983095 NTE983095 ODA983095 OMW983095 OWS983095 PGO983095 PQK983095 QAG983095 QKC983095 QTY983095 RDU983095 RNQ983095 RXM983095 SHI983095 SRE983095 TBA983095 TKW983095 TUS983095 UEO983095 UOK983095 UYG983095 VIC983095 VRY983095 WBU983095 WLQ983095 WVM983095" xr:uid="{00000000-0002-0000-0200-000000000000}">
      <formula1>$AD$12:$AD$13</formula1>
    </dataValidation>
    <dataValidation type="list" showInputMessage="1" showErrorMessage="1" sqref="WVM98307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E65574 JA65574 SW65574 ACS65574 AMO65574 AWK65574 BGG65574 BQC65574 BZY65574 CJU65574 CTQ65574 DDM65574 DNI65574 DXE65574 EHA65574 EQW65574 FAS65574 FKO65574 FUK65574 GEG65574 GOC65574 GXY65574 HHU65574 HRQ65574 IBM65574 ILI65574 IVE65574 JFA65574 JOW65574 JYS65574 KIO65574 KSK65574 LCG65574 LMC65574 LVY65574 MFU65574 MPQ65574 MZM65574 NJI65574 NTE65574 ODA65574 OMW65574 OWS65574 PGO65574 PQK65574 QAG65574 QKC65574 QTY65574 RDU65574 RNQ65574 RXM65574 SHI65574 SRE65574 TBA65574 TKW65574 TUS65574 UEO65574 UOK65574 UYG65574 VIC65574 VRY65574 WBU65574 WLQ65574 WVM65574 E131110 JA131110 SW131110 ACS131110 AMO131110 AWK131110 BGG131110 BQC131110 BZY131110 CJU131110 CTQ131110 DDM131110 DNI131110 DXE131110 EHA131110 EQW131110 FAS131110 FKO131110 FUK131110 GEG131110 GOC131110 GXY131110 HHU131110 HRQ131110 IBM131110 ILI131110 IVE131110 JFA131110 JOW131110 JYS131110 KIO131110 KSK131110 LCG131110 LMC131110 LVY131110 MFU131110 MPQ131110 MZM131110 NJI131110 NTE131110 ODA131110 OMW131110 OWS131110 PGO131110 PQK131110 QAG131110 QKC131110 QTY131110 RDU131110 RNQ131110 RXM131110 SHI131110 SRE131110 TBA131110 TKW131110 TUS131110 UEO131110 UOK131110 UYG131110 VIC131110 VRY131110 WBU131110 WLQ131110 WVM131110 E196646 JA196646 SW196646 ACS196646 AMO196646 AWK196646 BGG196646 BQC196646 BZY196646 CJU196646 CTQ196646 DDM196646 DNI196646 DXE196646 EHA196646 EQW196646 FAS196646 FKO196646 FUK196646 GEG196646 GOC196646 GXY196646 HHU196646 HRQ196646 IBM196646 ILI196646 IVE196646 JFA196646 JOW196646 JYS196646 KIO196646 KSK196646 LCG196646 LMC196646 LVY196646 MFU196646 MPQ196646 MZM196646 NJI196646 NTE196646 ODA196646 OMW196646 OWS196646 PGO196646 PQK196646 QAG196646 QKC196646 QTY196646 RDU196646 RNQ196646 RXM196646 SHI196646 SRE196646 TBA196646 TKW196646 TUS196646 UEO196646 UOK196646 UYG196646 VIC196646 VRY196646 WBU196646 WLQ196646 WVM196646 E262182 JA262182 SW262182 ACS262182 AMO262182 AWK262182 BGG262182 BQC262182 BZY262182 CJU262182 CTQ262182 DDM262182 DNI262182 DXE262182 EHA262182 EQW262182 FAS262182 FKO262182 FUK262182 GEG262182 GOC262182 GXY262182 HHU262182 HRQ262182 IBM262182 ILI262182 IVE262182 JFA262182 JOW262182 JYS262182 KIO262182 KSK262182 LCG262182 LMC262182 LVY262182 MFU262182 MPQ262182 MZM262182 NJI262182 NTE262182 ODA262182 OMW262182 OWS262182 PGO262182 PQK262182 QAG262182 QKC262182 QTY262182 RDU262182 RNQ262182 RXM262182 SHI262182 SRE262182 TBA262182 TKW262182 TUS262182 UEO262182 UOK262182 UYG262182 VIC262182 VRY262182 WBU262182 WLQ262182 WVM262182 E327718 JA327718 SW327718 ACS327718 AMO327718 AWK327718 BGG327718 BQC327718 BZY327718 CJU327718 CTQ327718 DDM327718 DNI327718 DXE327718 EHA327718 EQW327718 FAS327718 FKO327718 FUK327718 GEG327718 GOC327718 GXY327718 HHU327718 HRQ327718 IBM327718 ILI327718 IVE327718 JFA327718 JOW327718 JYS327718 KIO327718 KSK327718 LCG327718 LMC327718 LVY327718 MFU327718 MPQ327718 MZM327718 NJI327718 NTE327718 ODA327718 OMW327718 OWS327718 PGO327718 PQK327718 QAG327718 QKC327718 QTY327718 RDU327718 RNQ327718 RXM327718 SHI327718 SRE327718 TBA327718 TKW327718 TUS327718 UEO327718 UOK327718 UYG327718 VIC327718 VRY327718 WBU327718 WLQ327718 WVM327718 E393254 JA393254 SW393254 ACS393254 AMO393254 AWK393254 BGG393254 BQC393254 BZY393254 CJU393254 CTQ393254 DDM393254 DNI393254 DXE393254 EHA393254 EQW393254 FAS393254 FKO393254 FUK393254 GEG393254 GOC393254 GXY393254 HHU393254 HRQ393254 IBM393254 ILI393254 IVE393254 JFA393254 JOW393254 JYS393254 KIO393254 KSK393254 LCG393254 LMC393254 LVY393254 MFU393254 MPQ393254 MZM393254 NJI393254 NTE393254 ODA393254 OMW393254 OWS393254 PGO393254 PQK393254 QAG393254 QKC393254 QTY393254 RDU393254 RNQ393254 RXM393254 SHI393254 SRE393254 TBA393254 TKW393254 TUS393254 UEO393254 UOK393254 UYG393254 VIC393254 VRY393254 WBU393254 WLQ393254 WVM393254 E458790 JA458790 SW458790 ACS458790 AMO458790 AWK458790 BGG458790 BQC458790 BZY458790 CJU458790 CTQ458790 DDM458790 DNI458790 DXE458790 EHA458790 EQW458790 FAS458790 FKO458790 FUK458790 GEG458790 GOC458790 GXY458790 HHU458790 HRQ458790 IBM458790 ILI458790 IVE458790 JFA458790 JOW458790 JYS458790 KIO458790 KSK458790 LCG458790 LMC458790 LVY458790 MFU458790 MPQ458790 MZM458790 NJI458790 NTE458790 ODA458790 OMW458790 OWS458790 PGO458790 PQK458790 QAG458790 QKC458790 QTY458790 RDU458790 RNQ458790 RXM458790 SHI458790 SRE458790 TBA458790 TKW458790 TUS458790 UEO458790 UOK458790 UYG458790 VIC458790 VRY458790 WBU458790 WLQ458790 WVM458790 E524326 JA524326 SW524326 ACS524326 AMO524326 AWK524326 BGG524326 BQC524326 BZY524326 CJU524326 CTQ524326 DDM524326 DNI524326 DXE524326 EHA524326 EQW524326 FAS524326 FKO524326 FUK524326 GEG524326 GOC524326 GXY524326 HHU524326 HRQ524326 IBM524326 ILI524326 IVE524326 JFA524326 JOW524326 JYS524326 KIO524326 KSK524326 LCG524326 LMC524326 LVY524326 MFU524326 MPQ524326 MZM524326 NJI524326 NTE524326 ODA524326 OMW524326 OWS524326 PGO524326 PQK524326 QAG524326 QKC524326 QTY524326 RDU524326 RNQ524326 RXM524326 SHI524326 SRE524326 TBA524326 TKW524326 TUS524326 UEO524326 UOK524326 UYG524326 VIC524326 VRY524326 WBU524326 WLQ524326 WVM524326 E589862 JA589862 SW589862 ACS589862 AMO589862 AWK589862 BGG589862 BQC589862 BZY589862 CJU589862 CTQ589862 DDM589862 DNI589862 DXE589862 EHA589862 EQW589862 FAS589862 FKO589862 FUK589862 GEG589862 GOC589862 GXY589862 HHU589862 HRQ589862 IBM589862 ILI589862 IVE589862 JFA589862 JOW589862 JYS589862 KIO589862 KSK589862 LCG589862 LMC589862 LVY589862 MFU589862 MPQ589862 MZM589862 NJI589862 NTE589862 ODA589862 OMW589862 OWS589862 PGO589862 PQK589862 QAG589862 QKC589862 QTY589862 RDU589862 RNQ589862 RXM589862 SHI589862 SRE589862 TBA589862 TKW589862 TUS589862 UEO589862 UOK589862 UYG589862 VIC589862 VRY589862 WBU589862 WLQ589862 WVM589862 E655398 JA655398 SW655398 ACS655398 AMO655398 AWK655398 BGG655398 BQC655398 BZY655398 CJU655398 CTQ655398 DDM655398 DNI655398 DXE655398 EHA655398 EQW655398 FAS655398 FKO655398 FUK655398 GEG655398 GOC655398 GXY655398 HHU655398 HRQ655398 IBM655398 ILI655398 IVE655398 JFA655398 JOW655398 JYS655398 KIO655398 KSK655398 LCG655398 LMC655398 LVY655398 MFU655398 MPQ655398 MZM655398 NJI655398 NTE655398 ODA655398 OMW655398 OWS655398 PGO655398 PQK655398 QAG655398 QKC655398 QTY655398 RDU655398 RNQ655398 RXM655398 SHI655398 SRE655398 TBA655398 TKW655398 TUS655398 UEO655398 UOK655398 UYG655398 VIC655398 VRY655398 WBU655398 WLQ655398 WVM655398 E720934 JA720934 SW720934 ACS720934 AMO720934 AWK720934 BGG720934 BQC720934 BZY720934 CJU720934 CTQ720934 DDM720934 DNI720934 DXE720934 EHA720934 EQW720934 FAS720934 FKO720934 FUK720934 GEG720934 GOC720934 GXY720934 HHU720934 HRQ720934 IBM720934 ILI720934 IVE720934 JFA720934 JOW720934 JYS720934 KIO720934 KSK720934 LCG720934 LMC720934 LVY720934 MFU720934 MPQ720934 MZM720934 NJI720934 NTE720934 ODA720934 OMW720934 OWS720934 PGO720934 PQK720934 QAG720934 QKC720934 QTY720934 RDU720934 RNQ720934 RXM720934 SHI720934 SRE720934 TBA720934 TKW720934 TUS720934 UEO720934 UOK720934 UYG720934 VIC720934 VRY720934 WBU720934 WLQ720934 WVM720934 E786470 JA786470 SW786470 ACS786470 AMO786470 AWK786470 BGG786470 BQC786470 BZY786470 CJU786470 CTQ786470 DDM786470 DNI786470 DXE786470 EHA786470 EQW786470 FAS786470 FKO786470 FUK786470 GEG786470 GOC786470 GXY786470 HHU786470 HRQ786470 IBM786470 ILI786470 IVE786470 JFA786470 JOW786470 JYS786470 KIO786470 KSK786470 LCG786470 LMC786470 LVY786470 MFU786470 MPQ786470 MZM786470 NJI786470 NTE786470 ODA786470 OMW786470 OWS786470 PGO786470 PQK786470 QAG786470 QKC786470 QTY786470 RDU786470 RNQ786470 RXM786470 SHI786470 SRE786470 TBA786470 TKW786470 TUS786470 UEO786470 UOK786470 UYG786470 VIC786470 VRY786470 WBU786470 WLQ786470 WVM786470 E852006 JA852006 SW852006 ACS852006 AMO852006 AWK852006 BGG852006 BQC852006 BZY852006 CJU852006 CTQ852006 DDM852006 DNI852006 DXE852006 EHA852006 EQW852006 FAS852006 FKO852006 FUK852006 GEG852006 GOC852006 GXY852006 HHU852006 HRQ852006 IBM852006 ILI852006 IVE852006 JFA852006 JOW852006 JYS852006 KIO852006 KSK852006 LCG852006 LMC852006 LVY852006 MFU852006 MPQ852006 MZM852006 NJI852006 NTE852006 ODA852006 OMW852006 OWS852006 PGO852006 PQK852006 QAG852006 QKC852006 QTY852006 RDU852006 RNQ852006 RXM852006 SHI852006 SRE852006 TBA852006 TKW852006 TUS852006 UEO852006 UOK852006 UYG852006 VIC852006 VRY852006 WBU852006 WLQ852006 WVM852006 E917542 JA917542 SW917542 ACS917542 AMO917542 AWK917542 BGG917542 BQC917542 BZY917542 CJU917542 CTQ917542 DDM917542 DNI917542 DXE917542 EHA917542 EQW917542 FAS917542 FKO917542 FUK917542 GEG917542 GOC917542 GXY917542 HHU917542 HRQ917542 IBM917542 ILI917542 IVE917542 JFA917542 JOW917542 JYS917542 KIO917542 KSK917542 LCG917542 LMC917542 LVY917542 MFU917542 MPQ917542 MZM917542 NJI917542 NTE917542 ODA917542 OMW917542 OWS917542 PGO917542 PQK917542 QAG917542 QKC917542 QTY917542 RDU917542 RNQ917542 RXM917542 SHI917542 SRE917542 TBA917542 TKW917542 TUS917542 UEO917542 UOK917542 UYG917542 VIC917542 VRY917542 WBU917542 WLQ917542 WVM917542 E983078 JA983078 SW983078 ACS983078 AMO983078 AWK983078 BGG983078 BQC983078 BZY983078 CJU983078 CTQ983078 DDM983078 DNI983078 DXE983078 EHA983078 EQW983078 FAS983078 FKO983078 FUK983078 GEG983078 GOC983078 GXY983078 HHU983078 HRQ983078 IBM983078 ILI983078 IVE983078 JFA983078 JOW983078 JYS983078 KIO983078 KSK983078 LCG983078 LMC983078 LVY983078 MFU983078 MPQ983078 MZM983078 NJI983078 NTE983078 ODA983078 OMW983078 OWS983078 PGO983078 PQK983078 QAG983078 QKC983078 QTY983078 RDU983078 RNQ983078 RXM983078 SHI983078 SRE983078 TBA983078 TKW983078 TUS983078 UEO983078 UOK983078 UYG983078 VIC983078 VRY983078 WBU983078 WLQ983078" xr:uid="{00000000-0002-0000-0200-000001000000}">
      <formula1>$Z$34:$Z$38</formula1>
    </dataValidation>
    <dataValidation type="list" showInputMessage="1" showErrorMessage="1" sqref="E36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E65572 JA65572 SW65572 ACS65572 AMO65572 AWK65572 BGG65572 BQC65572 BZY65572 CJU65572 CTQ65572 DDM65572 DNI65572 DXE65572 EHA65572 EQW65572 FAS65572 FKO65572 FUK65572 GEG65572 GOC65572 GXY65572 HHU65572 HRQ65572 IBM65572 ILI65572 IVE65572 JFA65572 JOW65572 JYS65572 KIO65572 KSK65572 LCG65572 LMC65572 LVY65572 MFU65572 MPQ65572 MZM65572 NJI65572 NTE65572 ODA65572 OMW65572 OWS65572 PGO65572 PQK65572 QAG65572 QKC65572 QTY65572 RDU65572 RNQ65572 RXM65572 SHI65572 SRE65572 TBA65572 TKW65572 TUS65572 UEO65572 UOK65572 UYG65572 VIC65572 VRY65572 WBU65572 WLQ65572 WVM65572 E131108 JA131108 SW131108 ACS131108 AMO131108 AWK131108 BGG131108 BQC131108 BZY131108 CJU131108 CTQ131108 DDM131108 DNI131108 DXE131108 EHA131108 EQW131108 FAS131108 FKO131108 FUK131108 GEG131108 GOC131108 GXY131108 HHU131108 HRQ131108 IBM131108 ILI131108 IVE131108 JFA131108 JOW131108 JYS131108 KIO131108 KSK131108 LCG131108 LMC131108 LVY131108 MFU131108 MPQ131108 MZM131108 NJI131108 NTE131108 ODA131108 OMW131108 OWS131108 PGO131108 PQK131108 QAG131108 QKC131108 QTY131108 RDU131108 RNQ131108 RXM131108 SHI131108 SRE131108 TBA131108 TKW131108 TUS131108 UEO131108 UOK131108 UYG131108 VIC131108 VRY131108 WBU131108 WLQ131108 WVM131108 E196644 JA196644 SW196644 ACS196644 AMO196644 AWK196644 BGG196644 BQC196644 BZY196644 CJU196644 CTQ196644 DDM196644 DNI196644 DXE196644 EHA196644 EQW196644 FAS196644 FKO196644 FUK196644 GEG196644 GOC196644 GXY196644 HHU196644 HRQ196644 IBM196644 ILI196644 IVE196644 JFA196644 JOW196644 JYS196644 KIO196644 KSK196644 LCG196644 LMC196644 LVY196644 MFU196644 MPQ196644 MZM196644 NJI196644 NTE196644 ODA196644 OMW196644 OWS196644 PGO196644 PQK196644 QAG196644 QKC196644 QTY196644 RDU196644 RNQ196644 RXM196644 SHI196644 SRE196644 TBA196644 TKW196644 TUS196644 UEO196644 UOK196644 UYG196644 VIC196644 VRY196644 WBU196644 WLQ196644 WVM196644 E262180 JA262180 SW262180 ACS262180 AMO262180 AWK262180 BGG262180 BQC262180 BZY262180 CJU262180 CTQ262180 DDM262180 DNI262180 DXE262180 EHA262180 EQW262180 FAS262180 FKO262180 FUK262180 GEG262180 GOC262180 GXY262180 HHU262180 HRQ262180 IBM262180 ILI262180 IVE262180 JFA262180 JOW262180 JYS262180 KIO262180 KSK262180 LCG262180 LMC262180 LVY262180 MFU262180 MPQ262180 MZM262180 NJI262180 NTE262180 ODA262180 OMW262180 OWS262180 PGO262180 PQK262180 QAG262180 QKC262180 QTY262180 RDU262180 RNQ262180 RXM262180 SHI262180 SRE262180 TBA262180 TKW262180 TUS262180 UEO262180 UOK262180 UYG262180 VIC262180 VRY262180 WBU262180 WLQ262180 WVM262180 E327716 JA327716 SW327716 ACS327716 AMO327716 AWK327716 BGG327716 BQC327716 BZY327716 CJU327716 CTQ327716 DDM327716 DNI327716 DXE327716 EHA327716 EQW327716 FAS327716 FKO327716 FUK327716 GEG327716 GOC327716 GXY327716 HHU327716 HRQ327716 IBM327716 ILI327716 IVE327716 JFA327716 JOW327716 JYS327716 KIO327716 KSK327716 LCG327716 LMC327716 LVY327716 MFU327716 MPQ327716 MZM327716 NJI327716 NTE327716 ODA327716 OMW327716 OWS327716 PGO327716 PQK327716 QAG327716 QKC327716 QTY327716 RDU327716 RNQ327716 RXM327716 SHI327716 SRE327716 TBA327716 TKW327716 TUS327716 UEO327716 UOK327716 UYG327716 VIC327716 VRY327716 WBU327716 WLQ327716 WVM327716 E393252 JA393252 SW393252 ACS393252 AMO393252 AWK393252 BGG393252 BQC393252 BZY393252 CJU393252 CTQ393252 DDM393252 DNI393252 DXE393252 EHA393252 EQW393252 FAS393252 FKO393252 FUK393252 GEG393252 GOC393252 GXY393252 HHU393252 HRQ393252 IBM393252 ILI393252 IVE393252 JFA393252 JOW393252 JYS393252 KIO393252 KSK393252 LCG393252 LMC393252 LVY393252 MFU393252 MPQ393252 MZM393252 NJI393252 NTE393252 ODA393252 OMW393252 OWS393252 PGO393252 PQK393252 QAG393252 QKC393252 QTY393252 RDU393252 RNQ393252 RXM393252 SHI393252 SRE393252 TBA393252 TKW393252 TUS393252 UEO393252 UOK393252 UYG393252 VIC393252 VRY393252 WBU393252 WLQ393252 WVM393252 E458788 JA458788 SW458788 ACS458788 AMO458788 AWK458788 BGG458788 BQC458788 BZY458788 CJU458788 CTQ458788 DDM458788 DNI458788 DXE458788 EHA458788 EQW458788 FAS458788 FKO458788 FUK458788 GEG458788 GOC458788 GXY458788 HHU458788 HRQ458788 IBM458788 ILI458788 IVE458788 JFA458788 JOW458788 JYS458788 KIO458788 KSK458788 LCG458788 LMC458788 LVY458788 MFU458788 MPQ458788 MZM458788 NJI458788 NTE458788 ODA458788 OMW458788 OWS458788 PGO458788 PQK458788 QAG458788 QKC458788 QTY458788 RDU458788 RNQ458788 RXM458788 SHI458788 SRE458788 TBA458788 TKW458788 TUS458788 UEO458788 UOK458788 UYG458788 VIC458788 VRY458788 WBU458788 WLQ458788 WVM458788 E524324 JA524324 SW524324 ACS524324 AMO524324 AWK524324 BGG524324 BQC524324 BZY524324 CJU524324 CTQ524324 DDM524324 DNI524324 DXE524324 EHA524324 EQW524324 FAS524324 FKO524324 FUK524324 GEG524324 GOC524324 GXY524324 HHU524324 HRQ524324 IBM524324 ILI524324 IVE524324 JFA524324 JOW524324 JYS524324 KIO524324 KSK524324 LCG524324 LMC524324 LVY524324 MFU524324 MPQ524324 MZM524324 NJI524324 NTE524324 ODA524324 OMW524324 OWS524324 PGO524324 PQK524324 QAG524324 QKC524324 QTY524324 RDU524324 RNQ524324 RXM524324 SHI524324 SRE524324 TBA524324 TKW524324 TUS524324 UEO524324 UOK524324 UYG524324 VIC524324 VRY524324 WBU524324 WLQ524324 WVM524324 E589860 JA589860 SW589860 ACS589860 AMO589860 AWK589860 BGG589860 BQC589860 BZY589860 CJU589860 CTQ589860 DDM589860 DNI589860 DXE589860 EHA589860 EQW589860 FAS589860 FKO589860 FUK589860 GEG589860 GOC589860 GXY589860 HHU589860 HRQ589860 IBM589860 ILI589860 IVE589860 JFA589860 JOW589860 JYS589860 KIO589860 KSK589860 LCG589860 LMC589860 LVY589860 MFU589860 MPQ589860 MZM589860 NJI589860 NTE589860 ODA589860 OMW589860 OWS589860 PGO589860 PQK589860 QAG589860 QKC589860 QTY589860 RDU589860 RNQ589860 RXM589860 SHI589860 SRE589860 TBA589860 TKW589860 TUS589860 UEO589860 UOK589860 UYG589860 VIC589860 VRY589860 WBU589860 WLQ589860 WVM589860 E655396 JA655396 SW655396 ACS655396 AMO655396 AWK655396 BGG655396 BQC655396 BZY655396 CJU655396 CTQ655396 DDM655396 DNI655396 DXE655396 EHA655396 EQW655396 FAS655396 FKO655396 FUK655396 GEG655396 GOC655396 GXY655396 HHU655396 HRQ655396 IBM655396 ILI655396 IVE655396 JFA655396 JOW655396 JYS655396 KIO655396 KSK655396 LCG655396 LMC655396 LVY655396 MFU655396 MPQ655396 MZM655396 NJI655396 NTE655396 ODA655396 OMW655396 OWS655396 PGO655396 PQK655396 QAG655396 QKC655396 QTY655396 RDU655396 RNQ655396 RXM655396 SHI655396 SRE655396 TBA655396 TKW655396 TUS655396 UEO655396 UOK655396 UYG655396 VIC655396 VRY655396 WBU655396 WLQ655396 WVM655396 E720932 JA720932 SW720932 ACS720932 AMO720932 AWK720932 BGG720932 BQC720932 BZY720932 CJU720932 CTQ720932 DDM720932 DNI720932 DXE720932 EHA720932 EQW720932 FAS720932 FKO720932 FUK720932 GEG720932 GOC720932 GXY720932 HHU720932 HRQ720932 IBM720932 ILI720932 IVE720932 JFA720932 JOW720932 JYS720932 KIO720932 KSK720932 LCG720932 LMC720932 LVY720932 MFU720932 MPQ720932 MZM720932 NJI720932 NTE720932 ODA720932 OMW720932 OWS720932 PGO720932 PQK720932 QAG720932 QKC720932 QTY720932 RDU720932 RNQ720932 RXM720932 SHI720932 SRE720932 TBA720932 TKW720932 TUS720932 UEO720932 UOK720932 UYG720932 VIC720932 VRY720932 WBU720932 WLQ720932 WVM720932 E786468 JA786468 SW786468 ACS786468 AMO786468 AWK786468 BGG786468 BQC786468 BZY786468 CJU786468 CTQ786468 DDM786468 DNI786468 DXE786468 EHA786468 EQW786468 FAS786468 FKO786468 FUK786468 GEG786468 GOC786468 GXY786468 HHU786468 HRQ786468 IBM786468 ILI786468 IVE786468 JFA786468 JOW786468 JYS786468 KIO786468 KSK786468 LCG786468 LMC786468 LVY786468 MFU786468 MPQ786468 MZM786468 NJI786468 NTE786468 ODA786468 OMW786468 OWS786468 PGO786468 PQK786468 QAG786468 QKC786468 QTY786468 RDU786468 RNQ786468 RXM786468 SHI786468 SRE786468 TBA786468 TKW786468 TUS786468 UEO786468 UOK786468 UYG786468 VIC786468 VRY786468 WBU786468 WLQ786468 WVM786468 E852004 JA852004 SW852004 ACS852004 AMO852004 AWK852004 BGG852004 BQC852004 BZY852004 CJU852004 CTQ852004 DDM852004 DNI852004 DXE852004 EHA852004 EQW852004 FAS852004 FKO852004 FUK852004 GEG852004 GOC852004 GXY852004 HHU852004 HRQ852004 IBM852004 ILI852004 IVE852004 JFA852004 JOW852004 JYS852004 KIO852004 KSK852004 LCG852004 LMC852004 LVY852004 MFU852004 MPQ852004 MZM852004 NJI852004 NTE852004 ODA852004 OMW852004 OWS852004 PGO852004 PQK852004 QAG852004 QKC852004 QTY852004 RDU852004 RNQ852004 RXM852004 SHI852004 SRE852004 TBA852004 TKW852004 TUS852004 UEO852004 UOK852004 UYG852004 VIC852004 VRY852004 WBU852004 WLQ852004 WVM852004 E917540 JA917540 SW917540 ACS917540 AMO917540 AWK917540 BGG917540 BQC917540 BZY917540 CJU917540 CTQ917540 DDM917540 DNI917540 DXE917540 EHA917540 EQW917540 FAS917540 FKO917540 FUK917540 GEG917540 GOC917540 GXY917540 HHU917540 HRQ917540 IBM917540 ILI917540 IVE917540 JFA917540 JOW917540 JYS917540 KIO917540 KSK917540 LCG917540 LMC917540 LVY917540 MFU917540 MPQ917540 MZM917540 NJI917540 NTE917540 ODA917540 OMW917540 OWS917540 PGO917540 PQK917540 QAG917540 QKC917540 QTY917540 RDU917540 RNQ917540 RXM917540 SHI917540 SRE917540 TBA917540 TKW917540 TUS917540 UEO917540 UOK917540 UYG917540 VIC917540 VRY917540 WBU917540 WLQ917540 WVM917540 E983076 JA983076 SW983076 ACS983076 AMO983076 AWK983076 BGG983076 BQC983076 BZY983076 CJU983076 CTQ983076 DDM983076 DNI983076 DXE983076 EHA983076 EQW983076 FAS983076 FKO983076 FUK983076 GEG983076 GOC983076 GXY983076 HHU983076 HRQ983076 IBM983076 ILI983076 IVE983076 JFA983076 JOW983076 JYS983076 KIO983076 KSK983076 LCG983076 LMC983076 LVY983076 MFU983076 MPQ983076 MZM983076 NJI983076 NTE983076 ODA983076 OMW983076 OWS983076 PGO983076 PQK983076 QAG983076 QKC983076 QTY983076 RDU983076 RNQ983076 RXM983076 SHI983076 SRE983076 TBA983076 TKW983076 TUS983076 UEO983076 UOK983076 UYG983076 VIC983076 VRY983076 WBU983076 WLQ983076 WVM983076" xr:uid="{00000000-0002-0000-0200-000002000000}">
      <formula1>$AA$3:$AA$5</formula1>
    </dataValidation>
    <dataValidation type="list" showInputMessage="1" showErrorMessage="1" sqref="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xr:uid="{00000000-0002-0000-0200-000003000000}">
      <formula1>$AC$4:$AC$5</formula1>
    </dataValidation>
    <dataValidation type="list" showInputMessage="1" showErrorMessage="1" sqref="WVM983070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xr:uid="{00000000-0002-0000-0200-000004000000}">
      <formula1>$AB$3:$AB$232</formula1>
    </dataValidation>
    <dataValidation type="list" showInputMessage="1" showErrorMessage="1"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xr:uid="{00000000-0002-0000-0200-000005000000}">
      <formula1>$Z$3:$Z$6</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4</xdr:col>
                    <xdr:colOff>1708150</xdr:colOff>
                    <xdr:row>42</xdr:row>
                    <xdr:rowOff>31750</xdr:rowOff>
                  </from>
                  <to>
                    <xdr:col>4</xdr:col>
                    <xdr:colOff>2012950</xdr:colOff>
                    <xdr:row>44</xdr:row>
                    <xdr:rowOff>38100</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4</xdr:col>
                    <xdr:colOff>1708150</xdr:colOff>
                    <xdr:row>46</xdr:row>
                    <xdr:rowOff>133350</xdr:rowOff>
                  </from>
                  <to>
                    <xdr:col>4</xdr:col>
                    <xdr:colOff>2012950</xdr:colOff>
                    <xdr:row>48</xdr:row>
                    <xdr:rowOff>31750</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4</xdr:col>
                    <xdr:colOff>1708150</xdr:colOff>
                    <xdr:row>43</xdr:row>
                    <xdr:rowOff>133350</xdr:rowOff>
                  </from>
                  <to>
                    <xdr:col>4</xdr:col>
                    <xdr:colOff>2012950</xdr:colOff>
                    <xdr:row>45</xdr:row>
                    <xdr:rowOff>19050</xdr:rowOff>
                  </to>
                </anchor>
              </controlPr>
            </control>
          </mc:Choice>
        </mc:AlternateContent>
        <mc:AlternateContent xmlns:mc="http://schemas.openxmlformats.org/markup-compatibility/2006">
          <mc:Choice Requires="x14">
            <control shapeId="7174" r:id="rId7" name="Check Box 6">
              <controlPr defaultSize="0" autoFill="0" autoLine="0" autoPict="0">
                <anchor moveWithCells="1">
                  <from>
                    <xdr:col>4</xdr:col>
                    <xdr:colOff>1708150</xdr:colOff>
                    <xdr:row>44</xdr:row>
                    <xdr:rowOff>114300</xdr:rowOff>
                  </from>
                  <to>
                    <xdr:col>4</xdr:col>
                    <xdr:colOff>2012950</xdr:colOff>
                    <xdr:row>46</xdr:row>
                    <xdr:rowOff>19050</xdr:rowOff>
                  </to>
                </anchor>
              </controlPr>
            </control>
          </mc:Choice>
        </mc:AlternateContent>
        <mc:AlternateContent xmlns:mc="http://schemas.openxmlformats.org/markup-compatibility/2006">
          <mc:Choice Requires="x14">
            <control shapeId="7175" r:id="rId8" name="Check Box 7">
              <controlPr defaultSize="0" autoFill="0" autoLine="0" autoPict="0">
                <anchor moveWithCells="1">
                  <from>
                    <xdr:col>4</xdr:col>
                    <xdr:colOff>1708150</xdr:colOff>
                    <xdr:row>45</xdr:row>
                    <xdr:rowOff>133350</xdr:rowOff>
                  </from>
                  <to>
                    <xdr:col>4</xdr:col>
                    <xdr:colOff>2012950</xdr:colOff>
                    <xdr:row>47</xdr:row>
                    <xdr:rowOff>31750</xdr:rowOff>
                  </to>
                </anchor>
              </controlPr>
            </control>
          </mc:Choice>
        </mc:AlternateContent>
        <mc:AlternateContent xmlns:mc="http://schemas.openxmlformats.org/markup-compatibility/2006">
          <mc:Choice Requires="x14">
            <control shapeId="7176" r:id="rId9" name="Check Box 8">
              <controlPr defaultSize="0" autoFill="0" autoLine="0" autoPict="0">
                <anchor moveWithCells="1">
                  <from>
                    <xdr:col>4</xdr:col>
                    <xdr:colOff>1708150</xdr:colOff>
                    <xdr:row>47</xdr:row>
                    <xdr:rowOff>133350</xdr:rowOff>
                  </from>
                  <to>
                    <xdr:col>4</xdr:col>
                    <xdr:colOff>2012950</xdr:colOff>
                    <xdr:row>49</xdr:row>
                    <xdr:rowOff>31750</xdr:rowOff>
                  </to>
                </anchor>
              </controlPr>
            </control>
          </mc:Choice>
        </mc:AlternateContent>
        <mc:AlternateContent xmlns:mc="http://schemas.openxmlformats.org/markup-compatibility/2006">
          <mc:Choice Requires="x14">
            <control shapeId="7177" r:id="rId10" name="Check Box 9">
              <controlPr defaultSize="0" autoFill="0" autoLine="0" autoPict="0">
                <anchor moveWithCells="1">
                  <from>
                    <xdr:col>4</xdr:col>
                    <xdr:colOff>1708150</xdr:colOff>
                    <xdr:row>48</xdr:row>
                    <xdr:rowOff>133350</xdr:rowOff>
                  </from>
                  <to>
                    <xdr:col>4</xdr:col>
                    <xdr:colOff>2012950</xdr:colOff>
                    <xdr:row>50</xdr:row>
                    <xdr:rowOff>31750</xdr:rowOff>
                  </to>
                </anchor>
              </controlPr>
            </control>
          </mc:Choice>
        </mc:AlternateContent>
        <mc:AlternateContent xmlns:mc="http://schemas.openxmlformats.org/markup-compatibility/2006">
          <mc:Choice Requires="x14">
            <control shapeId="7178" r:id="rId11" name="Check Box 10">
              <controlPr defaultSize="0" autoFill="0" autoLine="0" autoPict="0">
                <anchor moveWithCells="1">
                  <from>
                    <xdr:col>4</xdr:col>
                    <xdr:colOff>1708150</xdr:colOff>
                    <xdr:row>49</xdr:row>
                    <xdr:rowOff>133350</xdr:rowOff>
                  </from>
                  <to>
                    <xdr:col>4</xdr:col>
                    <xdr:colOff>2012950</xdr:colOff>
                    <xdr:row>51</xdr:row>
                    <xdr:rowOff>19050</xdr:rowOff>
                  </to>
                </anchor>
              </controlPr>
            </control>
          </mc:Choice>
        </mc:AlternateContent>
        <mc:AlternateContent xmlns:mc="http://schemas.openxmlformats.org/markup-compatibility/2006">
          <mc:Choice Requires="x14">
            <control shapeId="7180" r:id="rId12" name="Check Box 12">
              <controlPr defaultSize="0" autoFill="0" autoLine="0" autoPict="0">
                <anchor moveWithCells="1">
                  <from>
                    <xdr:col>4</xdr:col>
                    <xdr:colOff>323850</xdr:colOff>
                    <xdr:row>38</xdr:row>
                    <xdr:rowOff>19050</xdr:rowOff>
                  </from>
                  <to>
                    <xdr:col>4</xdr:col>
                    <xdr:colOff>628650</xdr:colOff>
                    <xdr:row>40</xdr:row>
                    <xdr:rowOff>19050</xdr:rowOff>
                  </to>
                </anchor>
              </controlPr>
            </control>
          </mc:Choice>
        </mc:AlternateContent>
        <mc:AlternateContent xmlns:mc="http://schemas.openxmlformats.org/markup-compatibility/2006">
          <mc:Choice Requires="x14">
            <control shapeId="7181" r:id="rId13" name="Check Box 13">
              <controlPr defaultSize="0" autoFill="0" autoLine="0" autoPict="0">
                <anchor moveWithCells="1">
                  <from>
                    <xdr:col>4</xdr:col>
                    <xdr:colOff>742950</xdr:colOff>
                    <xdr:row>38</xdr:row>
                    <xdr:rowOff>31750</xdr:rowOff>
                  </from>
                  <to>
                    <xdr:col>4</xdr:col>
                    <xdr:colOff>1047750</xdr:colOff>
                    <xdr:row>40</xdr:row>
                    <xdr:rowOff>38100</xdr:rowOff>
                  </to>
                </anchor>
              </controlPr>
            </control>
          </mc:Choice>
        </mc:AlternateContent>
        <mc:AlternateContent xmlns:mc="http://schemas.openxmlformats.org/markup-compatibility/2006">
          <mc:Choice Requires="x14">
            <control shapeId="7182" r:id="rId14" name="Check Box 14">
              <controlPr defaultSize="0" autoFill="0" autoLine="0" autoPict="0">
                <anchor moveWithCells="1">
                  <from>
                    <xdr:col>4</xdr:col>
                    <xdr:colOff>1289050</xdr:colOff>
                    <xdr:row>38</xdr:row>
                    <xdr:rowOff>19050</xdr:rowOff>
                  </from>
                  <to>
                    <xdr:col>4</xdr:col>
                    <xdr:colOff>1593850</xdr:colOff>
                    <xdr:row>40</xdr:row>
                    <xdr:rowOff>19050</xdr:rowOff>
                  </to>
                </anchor>
              </controlPr>
            </control>
          </mc:Choice>
        </mc:AlternateContent>
        <mc:AlternateContent xmlns:mc="http://schemas.openxmlformats.org/markup-compatibility/2006">
          <mc:Choice Requires="x14">
            <control shapeId="7183" r:id="rId15" name="Check Box 15">
              <controlPr defaultSize="0" autoFill="0" autoLine="0" autoPict="0">
                <anchor moveWithCells="1">
                  <from>
                    <xdr:col>4</xdr:col>
                    <xdr:colOff>1981200</xdr:colOff>
                    <xdr:row>38</xdr:row>
                    <xdr:rowOff>19050</xdr:rowOff>
                  </from>
                  <to>
                    <xdr:col>4</xdr:col>
                    <xdr:colOff>2286000</xdr:colOff>
                    <xdr:row>40</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AZ322"/>
  <sheetViews>
    <sheetView workbookViewId="0">
      <selection activeCell="K14" sqref="H14:L18"/>
    </sheetView>
  </sheetViews>
  <sheetFormatPr baseColWidth="10" defaultColWidth="9.26953125" defaultRowHeight="12.5"/>
  <cols>
    <col min="1" max="1" width="2.7265625" style="2" customWidth="1"/>
    <col min="2" max="2" width="1.7265625" style="3" customWidth="1"/>
    <col min="3" max="3" width="33.26953125" style="3" customWidth="1"/>
    <col min="4" max="4" width="2.453125" style="3" customWidth="1"/>
    <col min="5" max="5" width="47.26953125" style="4" customWidth="1"/>
    <col min="6" max="6" width="1.54296875" style="3" customWidth="1"/>
    <col min="7" max="7" width="3.7265625" style="2" customWidth="1"/>
    <col min="8" max="8" width="12.54296875" style="2" customWidth="1"/>
    <col min="9" max="9" width="13.7265625" style="2" customWidth="1"/>
    <col min="10" max="13" width="9.26953125" style="2" customWidth="1"/>
    <col min="14" max="14" width="11.453125" style="2" customWidth="1"/>
    <col min="15" max="24" width="9.26953125" style="2" customWidth="1"/>
    <col min="25" max="25" width="11.453125" style="2" customWidth="1"/>
    <col min="26" max="27" width="13.54296875" style="2" hidden="1" customWidth="1"/>
    <col min="28" max="28" width="64.7265625" style="2" hidden="1" customWidth="1"/>
    <col min="29" max="29" width="21.453125" style="2" hidden="1" customWidth="1"/>
    <col min="30" max="30" width="17" style="2" hidden="1" customWidth="1"/>
    <col min="31" max="31" width="11.453125" style="2" customWidth="1"/>
    <col min="32" max="52" width="9.26953125" style="2" customWidth="1"/>
    <col min="53" max="16384" width="9.26953125" style="1"/>
  </cols>
  <sheetData>
    <row r="1" spans="2:30" s="2" customFormat="1" ht="6.75" customHeight="1" thickBot="1">
      <c r="E1" s="5"/>
    </row>
    <row r="2" spans="2:30" ht="6" customHeight="1" thickBot="1">
      <c r="B2" s="77"/>
      <c r="C2" s="76"/>
      <c r="D2" s="76"/>
      <c r="E2" s="75"/>
      <c r="F2" s="74"/>
    </row>
    <row r="3" spans="2:30" ht="13.5" thickTop="1">
      <c r="B3" s="67"/>
      <c r="C3" s="685" t="s">
        <v>137</v>
      </c>
      <c r="D3" s="685"/>
      <c r="E3" s="685"/>
      <c r="F3" s="63"/>
      <c r="I3" s="699" t="s">
        <v>411</v>
      </c>
      <c r="J3" s="700"/>
      <c r="K3" s="700"/>
      <c r="L3" s="701"/>
      <c r="Z3" s="6" t="s">
        <v>138</v>
      </c>
      <c r="AA3" s="29" t="s">
        <v>139</v>
      </c>
      <c r="AB3" s="2" t="s">
        <v>140</v>
      </c>
    </row>
    <row r="4" spans="2:30" ht="6" customHeight="1">
      <c r="B4" s="67"/>
      <c r="C4" s="65"/>
      <c r="D4" s="65"/>
      <c r="E4" s="68"/>
      <c r="F4" s="63"/>
      <c r="I4" s="702"/>
      <c r="J4" s="703"/>
      <c r="K4" s="703"/>
      <c r="L4" s="704"/>
      <c r="Z4" s="6" t="s">
        <v>141</v>
      </c>
      <c r="AA4" s="29" t="s">
        <v>142</v>
      </c>
      <c r="AB4" s="2" t="s">
        <v>143</v>
      </c>
      <c r="AC4" s="29" t="s">
        <v>144</v>
      </c>
    </row>
    <row r="5" spans="2:30" ht="13">
      <c r="B5" s="67"/>
      <c r="C5" s="66" t="s">
        <v>49</v>
      </c>
      <c r="D5" s="65"/>
      <c r="E5" s="73">
        <f>'International Order Form'!L3</f>
        <v>0</v>
      </c>
      <c r="F5" s="63"/>
      <c r="H5" s="62"/>
      <c r="I5" s="702"/>
      <c r="J5" s="703"/>
      <c r="K5" s="703"/>
      <c r="L5" s="704"/>
      <c r="Z5" s="6" t="s">
        <v>145</v>
      </c>
      <c r="AA5" s="29" t="s">
        <v>146</v>
      </c>
      <c r="AB5" s="2" t="s">
        <v>147</v>
      </c>
      <c r="AC5" s="29" t="s">
        <v>148</v>
      </c>
    </row>
    <row r="6" spans="2:30" ht="2.25" customHeight="1">
      <c r="B6" s="67"/>
      <c r="C6" s="65"/>
      <c r="D6" s="65"/>
      <c r="E6" s="68"/>
      <c r="F6" s="63"/>
      <c r="I6" s="702"/>
      <c r="J6" s="703"/>
      <c r="K6" s="703"/>
      <c r="L6" s="704"/>
      <c r="Z6" s="6" t="s">
        <v>149</v>
      </c>
      <c r="AA6" s="6"/>
      <c r="AB6" s="54" t="s">
        <v>412</v>
      </c>
    </row>
    <row r="7" spans="2:30" ht="13">
      <c r="B7" s="67"/>
      <c r="C7" s="66" t="s">
        <v>151</v>
      </c>
      <c r="D7" s="65"/>
      <c r="E7" s="33" t="s">
        <v>152</v>
      </c>
      <c r="F7" s="63"/>
      <c r="I7" s="702"/>
      <c r="J7" s="703"/>
      <c r="K7" s="703"/>
      <c r="L7" s="704"/>
      <c r="Z7" s="6"/>
      <c r="AA7" s="6"/>
      <c r="AB7" s="2" t="s">
        <v>153</v>
      </c>
    </row>
    <row r="8" spans="2:30" ht="3.75" customHeight="1">
      <c r="B8" s="67"/>
      <c r="C8" s="66"/>
      <c r="D8" s="70"/>
      <c r="E8" s="64"/>
      <c r="F8" s="69"/>
      <c r="I8" s="702"/>
      <c r="J8" s="703"/>
      <c r="K8" s="703"/>
      <c r="L8" s="704"/>
      <c r="Z8" s="6"/>
      <c r="AA8" s="6"/>
      <c r="AB8" s="2" t="s">
        <v>154</v>
      </c>
    </row>
    <row r="9" spans="2:30" ht="13">
      <c r="B9" s="67"/>
      <c r="C9" s="66" t="s">
        <v>155</v>
      </c>
      <c r="D9" s="65"/>
      <c r="E9" s="12" t="str">
        <f>'Demande d''Exportation'!D8</f>
        <v>compte-fonction.srtt@michelin.com</v>
      </c>
      <c r="F9" s="63"/>
      <c r="H9" s="71"/>
      <c r="I9" s="702"/>
      <c r="J9" s="703"/>
      <c r="K9" s="703"/>
      <c r="L9" s="704"/>
      <c r="Z9" s="29"/>
      <c r="AA9" s="29"/>
      <c r="AB9" s="2" t="s">
        <v>156</v>
      </c>
    </row>
    <row r="10" spans="2:30" ht="3" customHeight="1">
      <c r="B10" s="67"/>
      <c r="C10" s="66"/>
      <c r="D10" s="70"/>
      <c r="E10" s="64"/>
      <c r="F10" s="69"/>
      <c r="I10" s="702"/>
      <c r="J10" s="703"/>
      <c r="K10" s="703"/>
      <c r="L10" s="704"/>
      <c r="Z10" s="29"/>
      <c r="AA10" s="29"/>
      <c r="AB10" s="2" t="s">
        <v>157</v>
      </c>
    </row>
    <row r="11" spans="2:30" ht="13">
      <c r="B11" s="67"/>
      <c r="C11" s="66" t="s">
        <v>158</v>
      </c>
      <c r="D11" s="65"/>
      <c r="E11" s="33" t="s">
        <v>159</v>
      </c>
      <c r="F11" s="63"/>
      <c r="H11" s="28"/>
      <c r="I11" s="702"/>
      <c r="J11" s="703"/>
      <c r="K11" s="703"/>
      <c r="L11" s="704"/>
      <c r="Z11" s="29"/>
      <c r="AA11" s="29"/>
      <c r="AB11" s="29" t="s">
        <v>160</v>
      </c>
    </row>
    <row r="12" spans="2:30" ht="4.5" customHeight="1">
      <c r="B12" s="67"/>
      <c r="C12" s="66"/>
      <c r="D12" s="65"/>
      <c r="E12" s="68"/>
      <c r="F12" s="63"/>
      <c r="I12" s="702"/>
      <c r="J12" s="703"/>
      <c r="K12" s="703"/>
      <c r="L12" s="704"/>
      <c r="AB12" s="2" t="s">
        <v>161</v>
      </c>
      <c r="AD12" s="29" t="s">
        <v>162</v>
      </c>
    </row>
    <row r="13" spans="2:30" ht="13">
      <c r="B13" s="67"/>
      <c r="C13" s="66" t="s">
        <v>163</v>
      </c>
      <c r="D13" s="65"/>
      <c r="E13" s="12" t="s">
        <v>138</v>
      </c>
      <c r="F13" s="63"/>
      <c r="H13" s="62"/>
      <c r="I13" s="702"/>
      <c r="J13" s="703"/>
      <c r="K13" s="703"/>
      <c r="L13" s="704"/>
      <c r="AB13" s="2" t="s">
        <v>164</v>
      </c>
      <c r="AD13" s="29" t="s">
        <v>165</v>
      </c>
    </row>
    <row r="14" spans="2:30" ht="3" customHeight="1">
      <c r="B14" s="67"/>
      <c r="C14" s="66"/>
      <c r="D14" s="65"/>
      <c r="E14" s="64"/>
      <c r="F14" s="63"/>
      <c r="H14" s="62"/>
      <c r="I14" s="702"/>
      <c r="J14" s="703"/>
      <c r="K14" s="703"/>
      <c r="L14" s="704"/>
      <c r="AB14" s="2" t="s">
        <v>166</v>
      </c>
      <c r="AD14" s="54" t="s">
        <v>167</v>
      </c>
    </row>
    <row r="15" spans="2:30" ht="13.5" thickBot="1">
      <c r="B15" s="67"/>
      <c r="C15" s="66" t="str">
        <f>IF(OR(E13={"Modification";"Suppression";"Réactivation"}),"Code D concerné","")</f>
        <v/>
      </c>
      <c r="D15" s="65"/>
      <c r="E15" s="64"/>
      <c r="F15" s="63"/>
      <c r="H15" s="62"/>
      <c r="I15" s="705"/>
      <c r="J15" s="706"/>
      <c r="K15" s="706"/>
      <c r="L15" s="707"/>
      <c r="Z15" s="6"/>
      <c r="AA15" s="6"/>
      <c r="AB15" s="2" t="s">
        <v>168</v>
      </c>
      <c r="AD15" s="54" t="s">
        <v>169</v>
      </c>
    </row>
    <row r="16" spans="2:30" ht="6.75" customHeight="1" thickTop="1" thickBot="1">
      <c r="B16" s="61"/>
      <c r="C16" s="60"/>
      <c r="D16" s="60"/>
      <c r="E16" s="59"/>
      <c r="F16" s="58"/>
      <c r="Z16" s="6"/>
      <c r="AA16" s="6"/>
      <c r="AB16" s="29" t="s">
        <v>170</v>
      </c>
      <c r="AD16" s="54" t="s">
        <v>171</v>
      </c>
    </row>
    <row r="17" spans="2:30" s="2" customFormat="1" ht="6" customHeight="1" thickBot="1">
      <c r="E17" s="5"/>
      <c r="Z17" s="6"/>
      <c r="AA17" s="6"/>
      <c r="AB17" s="2" t="s">
        <v>172</v>
      </c>
      <c r="AD17" s="54" t="s">
        <v>173</v>
      </c>
    </row>
    <row r="18" spans="2:30" ht="13.5" customHeight="1" thickTop="1">
      <c r="B18" s="57"/>
      <c r="C18" s="683" t="s">
        <v>413</v>
      </c>
      <c r="D18" s="683"/>
      <c r="E18" s="683"/>
      <c r="F18" s="56"/>
      <c r="H18" s="699" t="s">
        <v>414</v>
      </c>
      <c r="I18" s="708"/>
      <c r="J18" s="708"/>
      <c r="K18" s="709"/>
      <c r="Z18" s="6"/>
      <c r="AA18" s="6"/>
      <c r="AB18" s="2" t="s">
        <v>175</v>
      </c>
      <c r="AD18" s="54" t="s">
        <v>176</v>
      </c>
    </row>
    <row r="19" spans="2:30" ht="12.75" customHeight="1">
      <c r="B19" s="47"/>
      <c r="C19" s="45"/>
      <c r="D19" s="45"/>
      <c r="E19" s="55"/>
      <c r="F19" s="44"/>
      <c r="H19" s="710"/>
      <c r="I19" s="711"/>
      <c r="J19" s="711"/>
      <c r="K19" s="712"/>
      <c r="Z19" s="6"/>
      <c r="AA19" s="6"/>
      <c r="AB19" s="2" t="s">
        <v>177</v>
      </c>
      <c r="AD19" s="54" t="s">
        <v>178</v>
      </c>
    </row>
    <row r="20" spans="2:30" ht="12.75" customHeight="1">
      <c r="B20" s="47"/>
      <c r="C20" s="46" t="s">
        <v>179</v>
      </c>
      <c r="D20" s="45"/>
      <c r="E20" s="33">
        <f>'International Order Form'!K5</f>
        <v>0</v>
      </c>
      <c r="F20" s="44"/>
      <c r="H20" s="710"/>
      <c r="I20" s="711"/>
      <c r="J20" s="711"/>
      <c r="K20" s="712"/>
      <c r="Z20" s="6"/>
      <c r="AA20" s="6"/>
      <c r="AB20" s="2" t="s">
        <v>180</v>
      </c>
      <c r="AD20" s="54" t="s">
        <v>181</v>
      </c>
    </row>
    <row r="21" spans="2:30" ht="3.75" customHeight="1">
      <c r="B21" s="47"/>
      <c r="C21" s="46"/>
      <c r="D21" s="50"/>
      <c r="E21" s="49"/>
      <c r="F21" s="53"/>
      <c r="H21" s="710"/>
      <c r="I21" s="711"/>
      <c r="J21" s="711"/>
      <c r="K21" s="712"/>
      <c r="Z21" s="6"/>
      <c r="AA21" s="6"/>
      <c r="AB21" s="2" t="s">
        <v>182</v>
      </c>
      <c r="AD21" s="54" t="s">
        <v>183</v>
      </c>
    </row>
    <row r="22" spans="2:30" ht="12.75" customHeight="1">
      <c r="B22" s="47"/>
      <c r="C22" s="46" t="s">
        <v>184</v>
      </c>
      <c r="D22" s="45"/>
      <c r="E22" s="12"/>
      <c r="F22" s="44"/>
      <c r="H22" s="710"/>
      <c r="I22" s="711"/>
      <c r="J22" s="711"/>
      <c r="K22" s="712"/>
      <c r="Z22" s="6"/>
      <c r="AA22" s="6"/>
      <c r="AB22" s="2" t="s">
        <v>185</v>
      </c>
    </row>
    <row r="23" spans="2:30" ht="3" customHeight="1">
      <c r="B23" s="47"/>
      <c r="C23" s="46"/>
      <c r="D23" s="50"/>
      <c r="E23" s="49"/>
      <c r="F23" s="53"/>
      <c r="H23" s="710"/>
      <c r="I23" s="711"/>
      <c r="J23" s="711"/>
      <c r="K23" s="712"/>
      <c r="Z23" s="6"/>
      <c r="AA23" s="6"/>
      <c r="AB23" s="2" t="s">
        <v>186</v>
      </c>
    </row>
    <row r="24" spans="2:30" ht="12.75" customHeight="1">
      <c r="B24" s="47"/>
      <c r="C24" s="46" t="s">
        <v>187</v>
      </c>
      <c r="D24" s="45"/>
      <c r="E24" s="33">
        <f>'International Order Form'!K6</f>
        <v>0</v>
      </c>
      <c r="F24" s="44"/>
      <c r="H24" s="710"/>
      <c r="I24" s="711"/>
      <c r="J24" s="711"/>
      <c r="K24" s="712"/>
      <c r="Z24" s="6"/>
      <c r="AA24" s="6"/>
      <c r="AB24" s="2" t="s">
        <v>188</v>
      </c>
    </row>
    <row r="25" spans="2:30" ht="3.75" customHeight="1">
      <c r="B25" s="47"/>
      <c r="C25" s="46"/>
      <c r="D25" s="50"/>
      <c r="E25" s="49"/>
      <c r="F25" s="53"/>
      <c r="H25" s="710"/>
      <c r="I25" s="711"/>
      <c r="J25" s="711"/>
      <c r="K25" s="712"/>
      <c r="Z25" s="6"/>
      <c r="AA25" s="6"/>
      <c r="AB25" s="2" t="s">
        <v>189</v>
      </c>
    </row>
    <row r="26" spans="2:30" ht="12.75" customHeight="1">
      <c r="B26" s="47"/>
      <c r="C26" s="46" t="s">
        <v>190</v>
      </c>
      <c r="D26" s="45"/>
      <c r="E26" s="33">
        <f>'International Order Form'!K7</f>
        <v>0</v>
      </c>
      <c r="F26" s="44"/>
      <c r="H26" s="710"/>
      <c r="I26" s="711"/>
      <c r="J26" s="711"/>
      <c r="K26" s="712"/>
      <c r="Z26" s="6"/>
      <c r="AA26" s="6"/>
      <c r="AB26" s="2" t="s">
        <v>191</v>
      </c>
    </row>
    <row r="27" spans="2:30" ht="3" customHeight="1">
      <c r="B27" s="47"/>
      <c r="C27" s="46"/>
      <c r="D27" s="50"/>
      <c r="E27" s="49"/>
      <c r="F27" s="53"/>
      <c r="H27" s="710"/>
      <c r="I27" s="711"/>
      <c r="J27" s="711"/>
      <c r="K27" s="712"/>
      <c r="AB27" s="2" t="s">
        <v>192</v>
      </c>
    </row>
    <row r="28" spans="2:30" ht="12.75" customHeight="1">
      <c r="B28" s="47"/>
      <c r="C28" s="46" t="s">
        <v>193</v>
      </c>
      <c r="D28" s="45"/>
      <c r="E28" s="33">
        <f>'International Order Form'!K8</f>
        <v>0</v>
      </c>
      <c r="F28" s="44"/>
      <c r="H28" s="710"/>
      <c r="I28" s="711"/>
      <c r="J28" s="711"/>
      <c r="K28" s="712"/>
      <c r="AB28" s="2" t="s">
        <v>194</v>
      </c>
    </row>
    <row r="29" spans="2:30" ht="3.75" customHeight="1">
      <c r="B29" s="47"/>
      <c r="C29" s="46"/>
      <c r="D29" s="50"/>
      <c r="E29" s="50"/>
      <c r="F29" s="53"/>
      <c r="H29" s="710"/>
      <c r="I29" s="711"/>
      <c r="J29" s="711"/>
      <c r="K29" s="712"/>
      <c r="AB29" s="2" t="s">
        <v>195</v>
      </c>
    </row>
    <row r="30" spans="2:30" ht="13.5" thickBot="1">
      <c r="B30" s="47"/>
      <c r="C30" s="46" t="s">
        <v>196</v>
      </c>
      <c r="D30" s="45"/>
      <c r="E30" s="33">
        <f>'International Order Form'!K9</f>
        <v>0</v>
      </c>
      <c r="F30" s="53"/>
      <c r="H30" s="713"/>
      <c r="I30" s="714"/>
      <c r="J30" s="714"/>
      <c r="K30" s="715"/>
      <c r="AB30" s="2" t="s">
        <v>197</v>
      </c>
    </row>
    <row r="31" spans="2:30" ht="4.5" customHeight="1" thickTop="1">
      <c r="B31" s="47"/>
      <c r="C31" s="46"/>
      <c r="D31" s="45"/>
      <c r="E31" s="33"/>
      <c r="F31" s="53"/>
      <c r="AB31" s="2" t="s">
        <v>198</v>
      </c>
    </row>
    <row r="32" spans="2:30" ht="3" customHeight="1">
      <c r="B32" s="47"/>
      <c r="C32" s="46"/>
      <c r="D32" s="45"/>
      <c r="E32" s="50"/>
      <c r="F32" s="53"/>
      <c r="AB32" s="2" t="s">
        <v>200</v>
      </c>
    </row>
    <row r="33" spans="2:28" ht="15" customHeight="1">
      <c r="B33" s="47"/>
      <c r="C33" s="46" t="s">
        <v>415</v>
      </c>
      <c r="D33" s="45"/>
      <c r="E33" s="97">
        <f>'International Order Form'!K12</f>
        <v>0</v>
      </c>
      <c r="F33" s="53"/>
      <c r="H33" s="32" t="str">
        <f>IF(E33&lt;&gt;"","Merci de joindre un extrait du KBIS","")</f>
        <v>Merci de joindre un extrait du KBIS</v>
      </c>
      <c r="AB33" s="2" t="s">
        <v>221</v>
      </c>
    </row>
    <row r="34" spans="2:28" ht="4.5" customHeight="1">
      <c r="B34" s="47"/>
      <c r="C34" s="46"/>
      <c r="D34" s="45"/>
      <c r="E34" s="50"/>
      <c r="F34" s="53"/>
      <c r="H34" s="29"/>
      <c r="AB34" s="2" t="s">
        <v>223</v>
      </c>
    </row>
    <row r="35" spans="2:28" ht="13.5" customHeight="1" thickBot="1">
      <c r="B35" s="43"/>
      <c r="C35" s="42" t="s">
        <v>416</v>
      </c>
      <c r="D35" s="92"/>
      <c r="E35" s="93">
        <f>'International Order Form'!K11</f>
        <v>0</v>
      </c>
      <c r="F35" s="91"/>
      <c r="H35" s="95" t="str">
        <f>IF(E35&lt;&gt;"","Merci de joindre un justificatif (scan, mail du demandeur initial…)","")</f>
        <v>Merci de joindre un justificatif (scan, mail du demandeur initial…)</v>
      </c>
      <c r="I35" s="96"/>
      <c r="J35" s="96"/>
      <c r="K35" s="96"/>
      <c r="L35" s="96"/>
      <c r="M35" s="96"/>
      <c r="N35" s="96"/>
      <c r="AB35" s="2" t="s">
        <v>224</v>
      </c>
    </row>
    <row r="36" spans="2:28" ht="12.75" customHeight="1" thickBot="1">
      <c r="B36" s="2"/>
      <c r="C36" s="7"/>
      <c r="D36" s="2"/>
      <c r="E36" s="6"/>
      <c r="F36" s="2"/>
      <c r="H36" s="96" t="s">
        <v>417</v>
      </c>
      <c r="I36" s="96"/>
      <c r="J36" s="96"/>
      <c r="K36" s="96"/>
      <c r="L36" s="96"/>
      <c r="M36" s="96"/>
      <c r="N36" s="96"/>
      <c r="O36" s="96"/>
      <c r="AB36" s="2" t="s">
        <v>201</v>
      </c>
    </row>
    <row r="37" spans="2:28" s="2" customFormat="1" ht="8.25" customHeight="1">
      <c r="B37" s="38"/>
      <c r="C37" s="37"/>
      <c r="D37" s="36"/>
      <c r="E37" s="35"/>
      <c r="F37" s="34"/>
      <c r="Z37" s="29" t="s">
        <v>202</v>
      </c>
      <c r="AA37" s="29"/>
      <c r="AB37" s="2" t="s">
        <v>203</v>
      </c>
    </row>
    <row r="38" spans="2:28" ht="13">
      <c r="B38" s="27"/>
      <c r="C38" s="26" t="s">
        <v>206</v>
      </c>
      <c r="E38" s="12" t="s">
        <v>146</v>
      </c>
      <c r="F38" s="24"/>
      <c r="Z38" s="29" t="s">
        <v>204</v>
      </c>
      <c r="AA38" s="29"/>
      <c r="AB38" s="2" t="s">
        <v>205</v>
      </c>
    </row>
    <row r="39" spans="2:28" ht="4.5" customHeight="1">
      <c r="B39" s="27"/>
      <c r="C39" s="26"/>
      <c r="E39" s="31"/>
      <c r="F39" s="24"/>
      <c r="Z39" s="29" t="s">
        <v>207</v>
      </c>
      <c r="AA39" s="29"/>
      <c r="AB39" s="2" t="s">
        <v>208</v>
      </c>
    </row>
    <row r="40" spans="2:28" ht="13">
      <c r="B40" s="27"/>
      <c r="C40" s="26" t="s">
        <v>418</v>
      </c>
      <c r="E40" s="33" t="s">
        <v>419</v>
      </c>
      <c r="F40" s="24"/>
      <c r="Z40" s="29" t="s">
        <v>209</v>
      </c>
      <c r="AA40" s="29"/>
      <c r="AB40" s="2" t="s">
        <v>210</v>
      </c>
    </row>
    <row r="41" spans="2:28" ht="3.75" customHeight="1">
      <c r="B41" s="27"/>
      <c r="C41" s="26"/>
      <c r="E41" s="31"/>
      <c r="F41" s="24"/>
      <c r="H41" s="29"/>
      <c r="Z41" s="29" t="s">
        <v>212</v>
      </c>
      <c r="AA41" s="29"/>
      <c r="AB41" s="2" t="s">
        <v>213</v>
      </c>
    </row>
    <row r="42" spans="2:28" ht="13">
      <c r="B42" s="27"/>
      <c r="C42" s="26" t="s">
        <v>420</v>
      </c>
      <c r="E42" s="25" t="s">
        <v>421</v>
      </c>
      <c r="F42" s="24"/>
      <c r="H42" s="29"/>
      <c r="AB42" s="2" t="s">
        <v>214</v>
      </c>
    </row>
    <row r="43" spans="2:28" ht="5.25" customHeight="1">
      <c r="B43" s="27"/>
      <c r="C43" s="26"/>
      <c r="E43" s="31"/>
      <c r="F43" s="24"/>
      <c r="H43" s="29"/>
      <c r="AB43" s="2" t="s">
        <v>217</v>
      </c>
    </row>
    <row r="44" spans="2:28" ht="13">
      <c r="B44" s="27"/>
      <c r="C44" s="26" t="s">
        <v>422</v>
      </c>
      <c r="E44" s="33" t="s">
        <v>423</v>
      </c>
      <c r="F44" s="24"/>
      <c r="J44" s="29"/>
      <c r="AB44" s="2" t="s">
        <v>218</v>
      </c>
    </row>
    <row r="45" spans="2:28" ht="4.5" customHeight="1">
      <c r="B45" s="27"/>
      <c r="C45" s="26"/>
      <c r="E45" s="31"/>
      <c r="F45" s="24"/>
      <c r="J45" s="29"/>
      <c r="AB45" s="2" t="s">
        <v>220</v>
      </c>
    </row>
    <row r="46" spans="2:28" ht="3.75" customHeight="1">
      <c r="B46" s="27"/>
      <c r="C46" s="90"/>
      <c r="E46" s="31"/>
      <c r="F46" s="24"/>
      <c r="AB46" s="2" t="s">
        <v>225</v>
      </c>
    </row>
    <row r="47" spans="2:28" ht="13">
      <c r="B47" s="27"/>
      <c r="C47" s="26" t="s">
        <v>424</v>
      </c>
      <c r="E47" s="33" t="s">
        <v>165</v>
      </c>
      <c r="F47" s="24"/>
      <c r="Z47" s="29" t="s">
        <v>425</v>
      </c>
    </row>
    <row r="48" spans="2:28" ht="3" customHeight="1">
      <c r="B48" s="27"/>
      <c r="C48" s="26"/>
      <c r="E48" s="31"/>
      <c r="F48" s="24"/>
      <c r="H48" s="29"/>
      <c r="Z48" s="54" t="s">
        <v>426</v>
      </c>
    </row>
    <row r="49" spans="2:28" ht="13">
      <c r="B49" s="27"/>
      <c r="C49" s="26" t="s">
        <v>427</v>
      </c>
      <c r="E49" s="25" t="s">
        <v>167</v>
      </c>
      <c r="F49" s="24"/>
      <c r="H49" s="28"/>
      <c r="Z49" s="29" t="s">
        <v>428</v>
      </c>
    </row>
    <row r="50" spans="2:28" ht="13">
      <c r="B50" s="27"/>
      <c r="C50" s="26"/>
      <c r="E50" s="25" t="s">
        <v>169</v>
      </c>
      <c r="F50" s="24"/>
      <c r="H50" s="29"/>
      <c r="I50" s="29"/>
      <c r="Z50" s="29" t="s">
        <v>429</v>
      </c>
    </row>
    <row r="51" spans="2:28" ht="13">
      <c r="B51" s="27"/>
      <c r="C51" s="26"/>
      <c r="E51" s="25" t="s">
        <v>171</v>
      </c>
      <c r="F51" s="24"/>
      <c r="Z51" s="29" t="s">
        <v>430</v>
      </c>
    </row>
    <row r="52" spans="2:28" ht="13">
      <c r="B52" s="27"/>
      <c r="C52" s="26"/>
      <c r="E52" s="98" t="s">
        <v>173</v>
      </c>
      <c r="F52" s="24"/>
    </row>
    <row r="53" spans="2:28" s="2" customFormat="1" ht="13">
      <c r="B53" s="27"/>
      <c r="C53" s="26"/>
      <c r="D53" s="3"/>
      <c r="E53" s="25" t="s">
        <v>176</v>
      </c>
      <c r="F53" s="24"/>
      <c r="Z53" s="29" t="s">
        <v>431</v>
      </c>
    </row>
    <row r="54" spans="2:28" ht="13">
      <c r="B54" s="27"/>
      <c r="C54" s="26"/>
      <c r="E54" s="25" t="s">
        <v>178</v>
      </c>
      <c r="F54" s="24"/>
      <c r="Z54" s="29" t="s">
        <v>432</v>
      </c>
      <c r="AA54" s="29"/>
    </row>
    <row r="55" spans="2:28" ht="13">
      <c r="B55" s="27"/>
      <c r="C55" s="26"/>
      <c r="E55" s="25" t="s">
        <v>181</v>
      </c>
      <c r="F55" s="24"/>
      <c r="Z55" s="29" t="s">
        <v>433</v>
      </c>
      <c r="AB55" s="2" t="s">
        <v>235</v>
      </c>
    </row>
    <row r="56" spans="2:28" ht="13">
      <c r="B56" s="27"/>
      <c r="C56" s="26"/>
      <c r="E56" s="25" t="s">
        <v>183</v>
      </c>
      <c r="F56" s="24"/>
      <c r="Z56" s="29" t="s">
        <v>434</v>
      </c>
      <c r="AB56" s="2" t="s">
        <v>236</v>
      </c>
    </row>
    <row r="57" spans="2:28" s="2" customFormat="1" ht="13">
      <c r="B57" s="27"/>
      <c r="C57" s="26"/>
      <c r="D57" s="3"/>
      <c r="E57" s="25" t="s">
        <v>435</v>
      </c>
      <c r="F57" s="24"/>
      <c r="Z57" s="29" t="s">
        <v>436</v>
      </c>
      <c r="AB57" s="2" t="s">
        <v>237</v>
      </c>
    </row>
    <row r="58" spans="2:28" s="2" customFormat="1" ht="13">
      <c r="B58" s="27"/>
      <c r="C58" s="26"/>
      <c r="D58" s="3"/>
      <c r="E58" s="25" t="s">
        <v>437</v>
      </c>
      <c r="F58" s="24"/>
      <c r="Z58" s="29" t="s">
        <v>438</v>
      </c>
      <c r="AB58" s="2" t="s">
        <v>238</v>
      </c>
    </row>
    <row r="59" spans="2:28" s="2" customFormat="1" ht="6" customHeight="1">
      <c r="B59" s="27"/>
      <c r="C59" s="26"/>
      <c r="D59" s="3"/>
      <c r="E59" s="31"/>
      <c r="F59" s="24"/>
      <c r="Z59" s="29" t="s">
        <v>439</v>
      </c>
      <c r="AB59" s="2" t="s">
        <v>239</v>
      </c>
    </row>
    <row r="60" spans="2:28" s="2" customFormat="1" ht="13">
      <c r="B60" s="27"/>
      <c r="C60" s="26" t="s">
        <v>440</v>
      </c>
      <c r="D60" s="3"/>
      <c r="E60" s="33" t="s">
        <v>425</v>
      </c>
      <c r="F60" s="24"/>
      <c r="Z60" s="29" t="s">
        <v>441</v>
      </c>
      <c r="AB60" s="2" t="s">
        <v>240</v>
      </c>
    </row>
    <row r="61" spans="2:28" s="2" customFormat="1" ht="4.5" customHeight="1">
      <c r="B61" s="27"/>
      <c r="C61" s="26"/>
      <c r="D61" s="26"/>
      <c r="E61" s="26"/>
      <c r="F61" s="24"/>
      <c r="Z61" s="29" t="s">
        <v>442</v>
      </c>
      <c r="AB61" s="2" t="s">
        <v>241</v>
      </c>
    </row>
    <row r="62" spans="2:28" s="2" customFormat="1" ht="13">
      <c r="B62" s="27"/>
      <c r="C62" s="26" t="s">
        <v>443</v>
      </c>
      <c r="D62" s="3"/>
      <c r="E62" s="33" t="s">
        <v>444</v>
      </c>
      <c r="F62" s="24"/>
      <c r="Z62" s="29" t="s">
        <v>445</v>
      </c>
      <c r="AB62" s="2" t="s">
        <v>242</v>
      </c>
    </row>
    <row r="63" spans="2:28" s="2" customFormat="1" ht="3.75" customHeight="1">
      <c r="B63" s="27"/>
      <c r="C63" s="26"/>
      <c r="D63" s="3"/>
      <c r="E63" s="31"/>
      <c r="F63" s="24"/>
      <c r="Z63" s="29" t="s">
        <v>446</v>
      </c>
      <c r="AB63" s="2" t="s">
        <v>243</v>
      </c>
    </row>
    <row r="64" spans="2:28" s="2" customFormat="1" ht="13">
      <c r="B64" s="27"/>
      <c r="C64" s="94" t="s">
        <v>447</v>
      </c>
      <c r="D64" s="3"/>
      <c r="E64" s="33" t="s">
        <v>448</v>
      </c>
      <c r="F64" s="24"/>
      <c r="Z64" s="29" t="s">
        <v>449</v>
      </c>
      <c r="AB64" s="2" t="s">
        <v>244</v>
      </c>
    </row>
    <row r="65" spans="2:28" s="2" customFormat="1" ht="4.5" customHeight="1" thickBot="1">
      <c r="B65" s="23"/>
      <c r="C65" s="21"/>
      <c r="D65" s="22"/>
      <c r="E65" s="21"/>
      <c r="F65" s="20"/>
      <c r="Z65" s="29" t="s">
        <v>450</v>
      </c>
      <c r="AB65" s="2" t="s">
        <v>245</v>
      </c>
    </row>
    <row r="66" spans="2:28" s="2" customFormat="1" ht="3.75" customHeight="1" thickBot="1">
      <c r="C66" s="7"/>
      <c r="E66" s="6"/>
      <c r="Z66" s="29" t="s">
        <v>451</v>
      </c>
      <c r="AB66" s="2" t="s">
        <v>246</v>
      </c>
    </row>
    <row r="67" spans="2:28" s="2" customFormat="1" ht="13">
      <c r="B67" s="19"/>
      <c r="C67" s="18"/>
      <c r="D67" s="17"/>
      <c r="E67" s="16"/>
      <c r="F67" s="15"/>
      <c r="Z67" s="29" t="s">
        <v>452</v>
      </c>
      <c r="AB67" s="2" t="s">
        <v>247</v>
      </c>
    </row>
    <row r="68" spans="2:28" s="2" customFormat="1" ht="13">
      <c r="B68" s="11"/>
      <c r="C68" s="14" t="s">
        <v>234</v>
      </c>
      <c r="D68" s="13"/>
      <c r="E68" s="12"/>
      <c r="F68" s="10"/>
      <c r="Z68" s="29" t="s">
        <v>453</v>
      </c>
      <c r="AB68" s="2" t="s">
        <v>248</v>
      </c>
    </row>
    <row r="69" spans="2:28" s="2" customFormat="1" ht="14">
      <c r="B69" s="11"/>
      <c r="C69" s="687" t="str">
        <f>IF(E68="OUI","Merci de fournir un justificatif avec votre demande et une explication","")</f>
        <v/>
      </c>
      <c r="D69" s="687"/>
      <c r="E69" s="687"/>
      <c r="F69" s="10"/>
      <c r="Z69" s="29" t="s">
        <v>454</v>
      </c>
      <c r="AB69" s="2" t="s">
        <v>249</v>
      </c>
    </row>
    <row r="70" spans="2:28" s="2" customFormat="1">
      <c r="B70" s="11"/>
      <c r="C70" s="716" t="s">
        <v>455</v>
      </c>
      <c r="D70" s="716"/>
      <c r="E70" s="716"/>
      <c r="F70" s="10"/>
      <c r="Z70" s="29" t="s">
        <v>456</v>
      </c>
      <c r="AB70" s="2" t="s">
        <v>250</v>
      </c>
    </row>
    <row r="71" spans="2:28" s="2" customFormat="1">
      <c r="B71" s="11"/>
      <c r="C71" s="716"/>
      <c r="D71" s="716"/>
      <c r="E71" s="716"/>
      <c r="F71" s="10"/>
      <c r="Z71" s="29" t="s">
        <v>457</v>
      </c>
      <c r="AB71" s="2" t="s">
        <v>251</v>
      </c>
    </row>
    <row r="72" spans="2:28" s="2" customFormat="1" ht="14.5" thickBot="1">
      <c r="B72" s="9"/>
      <c r="C72" s="684"/>
      <c r="D72" s="684"/>
      <c r="E72" s="684"/>
      <c r="F72" s="8"/>
      <c r="Z72" s="29" t="s">
        <v>458</v>
      </c>
      <c r="AB72" s="2" t="s">
        <v>252</v>
      </c>
    </row>
    <row r="73" spans="2:28" s="2" customFormat="1" ht="3.75" customHeight="1" thickBot="1">
      <c r="C73" s="7"/>
      <c r="E73" s="6"/>
      <c r="Z73" s="29" t="s">
        <v>459</v>
      </c>
      <c r="AB73" s="2" t="s">
        <v>253</v>
      </c>
    </row>
    <row r="74" spans="2:28" s="2" customFormat="1" ht="6" customHeight="1">
      <c r="B74" s="89"/>
      <c r="C74" s="88"/>
      <c r="D74" s="87"/>
      <c r="E74" s="86"/>
      <c r="F74" s="85"/>
      <c r="Z74" s="29" t="s">
        <v>460</v>
      </c>
      <c r="AB74" s="2" t="s">
        <v>254</v>
      </c>
    </row>
    <row r="75" spans="2:28" s="2" customFormat="1" ht="13">
      <c r="B75" s="84"/>
      <c r="C75" s="94" t="s">
        <v>461</v>
      </c>
      <c r="D75" s="83"/>
      <c r="E75" s="33"/>
      <c r="F75" s="82"/>
      <c r="Z75" s="29" t="s">
        <v>462</v>
      </c>
      <c r="AB75" s="2" t="s">
        <v>255</v>
      </c>
    </row>
    <row r="76" spans="2:28" s="2" customFormat="1" ht="5.25" customHeight="1" thickBot="1">
      <c r="B76" s="81"/>
      <c r="C76" s="80"/>
      <c r="D76" s="80"/>
      <c r="E76" s="79"/>
      <c r="F76" s="78"/>
      <c r="Z76" s="29" t="s">
        <v>463</v>
      </c>
      <c r="AB76" s="2" t="s">
        <v>256</v>
      </c>
    </row>
    <row r="77" spans="2:28" s="2" customFormat="1">
      <c r="E77" s="5"/>
      <c r="Z77" s="29" t="s">
        <v>448</v>
      </c>
      <c r="AB77" s="2" t="s">
        <v>257</v>
      </c>
    </row>
    <row r="78" spans="2:28" s="2" customFormat="1">
      <c r="E78" s="5"/>
      <c r="Z78" s="29" t="s">
        <v>464</v>
      </c>
      <c r="AB78" s="2" t="s">
        <v>258</v>
      </c>
    </row>
    <row r="79" spans="2:28" s="2" customFormat="1">
      <c r="E79" s="5"/>
      <c r="Z79" s="29" t="s">
        <v>465</v>
      </c>
      <c r="AB79" s="2" t="s">
        <v>259</v>
      </c>
    </row>
    <row r="80" spans="2:28" s="2" customFormat="1">
      <c r="E80" s="5"/>
      <c r="Z80" s="29" t="s">
        <v>466</v>
      </c>
      <c r="AB80" s="2" t="s">
        <v>260</v>
      </c>
    </row>
    <row r="81" spans="5:28" s="2" customFormat="1">
      <c r="E81" s="5"/>
      <c r="AB81" s="2" t="s">
        <v>261</v>
      </c>
    </row>
    <row r="82" spans="5:28" s="2" customFormat="1">
      <c r="E82" s="5"/>
      <c r="AB82" s="2" t="s">
        <v>262</v>
      </c>
    </row>
    <row r="83" spans="5:28" s="2" customFormat="1">
      <c r="E83" s="5"/>
      <c r="AB83" s="2" t="s">
        <v>263</v>
      </c>
    </row>
    <row r="84" spans="5:28" s="2" customFormat="1">
      <c r="E84" s="5"/>
      <c r="AB84" s="2" t="s">
        <v>264</v>
      </c>
    </row>
    <row r="85" spans="5:28" s="2" customFormat="1">
      <c r="E85" s="5"/>
      <c r="AB85" s="2" t="s">
        <v>265</v>
      </c>
    </row>
    <row r="86" spans="5:28" s="2" customFormat="1">
      <c r="E86" s="5"/>
      <c r="AB86" s="2" t="s">
        <v>266</v>
      </c>
    </row>
    <row r="87" spans="5:28" s="2" customFormat="1">
      <c r="E87" s="5"/>
      <c r="AB87" s="2" t="s">
        <v>267</v>
      </c>
    </row>
    <row r="88" spans="5:28" s="2" customFormat="1">
      <c r="E88" s="5"/>
      <c r="AB88" s="2" t="s">
        <v>268</v>
      </c>
    </row>
    <row r="89" spans="5:28" s="2" customFormat="1">
      <c r="E89" s="5"/>
      <c r="AB89" s="2" t="s">
        <v>269</v>
      </c>
    </row>
    <row r="90" spans="5:28" s="2" customFormat="1">
      <c r="E90" s="5"/>
      <c r="AB90" s="2" t="s">
        <v>270</v>
      </c>
    </row>
    <row r="91" spans="5:28" s="2" customFormat="1">
      <c r="E91" s="5"/>
      <c r="AB91" s="2" t="s">
        <v>271</v>
      </c>
    </row>
    <row r="92" spans="5:28" s="2" customFormat="1">
      <c r="E92" s="5"/>
      <c r="AB92" s="2" t="s">
        <v>272</v>
      </c>
    </row>
    <row r="93" spans="5:28" s="2" customFormat="1">
      <c r="E93" s="5"/>
      <c r="AB93" s="2" t="s">
        <v>273</v>
      </c>
    </row>
    <row r="94" spans="5:28" s="2" customFormat="1">
      <c r="E94" s="5"/>
      <c r="AB94" s="2" t="s">
        <v>274</v>
      </c>
    </row>
    <row r="95" spans="5:28" s="2" customFormat="1">
      <c r="E95" s="5"/>
      <c r="AB95" s="2" t="s">
        <v>275</v>
      </c>
    </row>
    <row r="96" spans="5:28" s="2" customFormat="1">
      <c r="E96" s="5"/>
      <c r="AB96" s="2" t="s">
        <v>276</v>
      </c>
    </row>
    <row r="97" spans="5:28" s="2" customFormat="1">
      <c r="E97" s="5"/>
      <c r="AB97" s="2" t="s">
        <v>277</v>
      </c>
    </row>
    <row r="98" spans="5:28" s="2" customFormat="1">
      <c r="E98" s="5"/>
      <c r="AB98" s="2" t="s">
        <v>278</v>
      </c>
    </row>
    <row r="99" spans="5:28" s="2" customFormat="1">
      <c r="E99" s="5"/>
      <c r="AB99" s="2" t="s">
        <v>279</v>
      </c>
    </row>
    <row r="100" spans="5:28" s="2" customFormat="1">
      <c r="E100" s="5"/>
      <c r="AB100" s="2" t="s">
        <v>280</v>
      </c>
    </row>
    <row r="101" spans="5:28" s="2" customFormat="1">
      <c r="E101" s="5"/>
      <c r="AB101" s="2" t="s">
        <v>281</v>
      </c>
    </row>
    <row r="102" spans="5:28" s="2" customFormat="1">
      <c r="E102" s="5"/>
      <c r="AB102" s="2" t="s">
        <v>282</v>
      </c>
    </row>
    <row r="103" spans="5:28" s="2" customFormat="1">
      <c r="E103" s="5"/>
      <c r="AB103" s="2" t="s">
        <v>283</v>
      </c>
    </row>
    <row r="104" spans="5:28" s="2" customFormat="1">
      <c r="E104" s="5"/>
      <c r="AB104" s="2" t="s">
        <v>284</v>
      </c>
    </row>
    <row r="105" spans="5:28" s="2" customFormat="1">
      <c r="E105" s="5"/>
      <c r="AB105" s="2" t="s">
        <v>285</v>
      </c>
    </row>
    <row r="106" spans="5:28" s="2" customFormat="1">
      <c r="E106" s="5"/>
      <c r="AB106" s="2" t="s">
        <v>286</v>
      </c>
    </row>
    <row r="107" spans="5:28" s="2" customFormat="1">
      <c r="E107" s="5"/>
      <c r="AB107" s="2" t="s">
        <v>287</v>
      </c>
    </row>
    <row r="108" spans="5:28" s="2" customFormat="1">
      <c r="E108" s="5"/>
      <c r="AB108" s="2" t="s">
        <v>288</v>
      </c>
    </row>
    <row r="109" spans="5:28" s="2" customFormat="1">
      <c r="E109" s="5"/>
      <c r="AB109" s="2" t="s">
        <v>289</v>
      </c>
    </row>
    <row r="110" spans="5:28" s="2" customFormat="1">
      <c r="E110" s="5"/>
      <c r="AB110" s="2" t="s">
        <v>290</v>
      </c>
    </row>
    <row r="111" spans="5:28" s="2" customFormat="1">
      <c r="E111" s="5"/>
      <c r="AB111" s="2" t="s">
        <v>291</v>
      </c>
    </row>
    <row r="112" spans="5:28" s="2" customFormat="1">
      <c r="E112" s="5"/>
      <c r="AB112" s="2" t="s">
        <v>292</v>
      </c>
    </row>
    <row r="113" spans="5:28" s="2" customFormat="1">
      <c r="E113" s="5"/>
      <c r="AB113" s="2" t="s">
        <v>293</v>
      </c>
    </row>
    <row r="114" spans="5:28" s="2" customFormat="1">
      <c r="E114" s="5"/>
      <c r="AB114" s="2" t="s">
        <v>294</v>
      </c>
    </row>
    <row r="115" spans="5:28" s="2" customFormat="1">
      <c r="E115" s="5"/>
      <c r="AB115" s="2" t="s">
        <v>295</v>
      </c>
    </row>
    <row r="116" spans="5:28" s="2" customFormat="1">
      <c r="E116" s="5"/>
      <c r="AB116" s="2" t="s">
        <v>296</v>
      </c>
    </row>
    <row r="117" spans="5:28" s="2" customFormat="1">
      <c r="E117" s="5"/>
      <c r="AB117" s="2" t="s">
        <v>297</v>
      </c>
    </row>
    <row r="118" spans="5:28" s="2" customFormat="1">
      <c r="E118" s="5"/>
      <c r="AB118" s="2" t="s">
        <v>298</v>
      </c>
    </row>
    <row r="119" spans="5:28" s="2" customFormat="1">
      <c r="E119" s="5"/>
      <c r="AB119" s="2" t="s">
        <v>299</v>
      </c>
    </row>
    <row r="120" spans="5:28" s="2" customFormat="1">
      <c r="E120" s="5"/>
      <c r="AB120" s="2" t="s">
        <v>300</v>
      </c>
    </row>
    <row r="121" spans="5:28" s="2" customFormat="1">
      <c r="E121" s="5"/>
      <c r="AB121" s="2" t="s">
        <v>301</v>
      </c>
    </row>
    <row r="122" spans="5:28" s="2" customFormat="1">
      <c r="E122" s="5"/>
      <c r="AB122" s="2" t="s">
        <v>302</v>
      </c>
    </row>
    <row r="123" spans="5:28" s="2" customFormat="1">
      <c r="E123" s="5"/>
      <c r="AB123" s="2" t="s">
        <v>303</v>
      </c>
    </row>
    <row r="124" spans="5:28" s="2" customFormat="1">
      <c r="E124" s="5"/>
      <c r="AB124" s="2" t="s">
        <v>304</v>
      </c>
    </row>
    <row r="125" spans="5:28" s="2" customFormat="1">
      <c r="E125" s="5"/>
      <c r="AB125" s="2" t="s">
        <v>305</v>
      </c>
    </row>
    <row r="126" spans="5:28" s="2" customFormat="1">
      <c r="E126" s="5"/>
      <c r="AB126" s="2" t="s">
        <v>306</v>
      </c>
    </row>
    <row r="127" spans="5:28" s="2" customFormat="1">
      <c r="E127" s="5"/>
      <c r="AB127" s="2" t="s">
        <v>307</v>
      </c>
    </row>
    <row r="128" spans="5:28" s="2" customFormat="1">
      <c r="E128" s="5"/>
      <c r="AB128" s="2" t="s">
        <v>308</v>
      </c>
    </row>
    <row r="129" spans="5:28" s="2" customFormat="1">
      <c r="E129" s="5"/>
      <c r="AB129" s="2" t="s">
        <v>309</v>
      </c>
    </row>
    <row r="130" spans="5:28" s="2" customFormat="1">
      <c r="E130" s="5"/>
      <c r="AB130" s="2" t="s">
        <v>310</v>
      </c>
    </row>
    <row r="131" spans="5:28" s="2" customFormat="1">
      <c r="E131" s="5"/>
      <c r="AB131" s="2" t="s">
        <v>311</v>
      </c>
    </row>
    <row r="132" spans="5:28" s="2" customFormat="1">
      <c r="E132" s="5"/>
      <c r="AB132" s="2" t="s">
        <v>312</v>
      </c>
    </row>
    <row r="133" spans="5:28" s="2" customFormat="1">
      <c r="E133" s="5"/>
      <c r="AB133" s="2" t="s">
        <v>313</v>
      </c>
    </row>
    <row r="134" spans="5:28" s="2" customFormat="1">
      <c r="E134" s="5"/>
      <c r="AB134" s="2" t="s">
        <v>314</v>
      </c>
    </row>
    <row r="135" spans="5:28" s="2" customFormat="1">
      <c r="E135" s="5"/>
      <c r="AB135" s="2" t="s">
        <v>315</v>
      </c>
    </row>
    <row r="136" spans="5:28" s="2" customFormat="1">
      <c r="E136" s="5"/>
      <c r="AB136" s="2" t="s">
        <v>316</v>
      </c>
    </row>
    <row r="137" spans="5:28" s="2" customFormat="1">
      <c r="E137" s="5"/>
      <c r="AB137" s="2" t="s">
        <v>317</v>
      </c>
    </row>
    <row r="138" spans="5:28" s="2" customFormat="1">
      <c r="E138" s="5"/>
      <c r="AB138" s="2" t="s">
        <v>318</v>
      </c>
    </row>
    <row r="139" spans="5:28" s="2" customFormat="1">
      <c r="E139" s="5"/>
      <c r="AB139" s="2" t="s">
        <v>319</v>
      </c>
    </row>
    <row r="140" spans="5:28" s="2" customFormat="1">
      <c r="E140" s="5"/>
      <c r="AB140" s="2" t="s">
        <v>320</v>
      </c>
    </row>
    <row r="141" spans="5:28" s="2" customFormat="1">
      <c r="E141" s="5"/>
      <c r="AB141" s="2" t="s">
        <v>321</v>
      </c>
    </row>
    <row r="142" spans="5:28" s="2" customFormat="1">
      <c r="E142" s="5"/>
      <c r="AB142" s="2" t="s">
        <v>322</v>
      </c>
    </row>
    <row r="143" spans="5:28" s="2" customFormat="1">
      <c r="E143" s="5"/>
      <c r="AB143" s="2" t="s">
        <v>323</v>
      </c>
    </row>
    <row r="144" spans="5:28" s="2" customFormat="1">
      <c r="E144" s="5"/>
      <c r="AB144" s="2" t="s">
        <v>324</v>
      </c>
    </row>
    <row r="145" spans="5:28" s="2" customFormat="1">
      <c r="E145" s="5"/>
      <c r="AB145" s="2" t="s">
        <v>325</v>
      </c>
    </row>
    <row r="146" spans="5:28" s="2" customFormat="1">
      <c r="E146" s="5"/>
      <c r="AB146" s="2" t="s">
        <v>326</v>
      </c>
    </row>
    <row r="147" spans="5:28" s="2" customFormat="1">
      <c r="E147" s="5"/>
      <c r="AB147" s="2" t="s">
        <v>327</v>
      </c>
    </row>
    <row r="148" spans="5:28" s="2" customFormat="1">
      <c r="E148" s="5"/>
      <c r="AB148" s="2" t="s">
        <v>328</v>
      </c>
    </row>
    <row r="149" spans="5:28" s="2" customFormat="1">
      <c r="E149" s="5"/>
      <c r="AB149" s="2" t="s">
        <v>329</v>
      </c>
    </row>
    <row r="150" spans="5:28" s="2" customFormat="1">
      <c r="E150" s="5"/>
      <c r="AB150" s="2" t="s">
        <v>330</v>
      </c>
    </row>
    <row r="151" spans="5:28" s="2" customFormat="1">
      <c r="E151" s="5"/>
      <c r="AB151" s="2" t="s">
        <v>331</v>
      </c>
    </row>
    <row r="152" spans="5:28" s="2" customFormat="1">
      <c r="E152" s="5"/>
      <c r="AB152" s="2" t="s">
        <v>332</v>
      </c>
    </row>
    <row r="153" spans="5:28" s="2" customFormat="1">
      <c r="E153" s="5"/>
      <c r="AB153" s="2" t="s">
        <v>333</v>
      </c>
    </row>
    <row r="154" spans="5:28" s="2" customFormat="1">
      <c r="E154" s="5"/>
      <c r="AB154" s="2" t="s">
        <v>334</v>
      </c>
    </row>
    <row r="155" spans="5:28" s="2" customFormat="1">
      <c r="E155" s="5"/>
      <c r="AB155" s="2" t="s">
        <v>335</v>
      </c>
    </row>
    <row r="156" spans="5:28" s="2" customFormat="1">
      <c r="E156" s="5"/>
      <c r="AB156" s="2" t="s">
        <v>336</v>
      </c>
    </row>
    <row r="157" spans="5:28" s="2" customFormat="1">
      <c r="E157" s="5"/>
      <c r="AB157" s="2" t="s">
        <v>337</v>
      </c>
    </row>
    <row r="158" spans="5:28" s="2" customFormat="1">
      <c r="E158" s="5"/>
      <c r="AB158" s="2" t="s">
        <v>338</v>
      </c>
    </row>
    <row r="159" spans="5:28" s="2" customFormat="1">
      <c r="E159" s="5"/>
      <c r="AB159" s="2" t="s">
        <v>339</v>
      </c>
    </row>
    <row r="160" spans="5:28" s="2" customFormat="1">
      <c r="E160" s="5"/>
      <c r="AB160" s="2" t="s">
        <v>340</v>
      </c>
    </row>
    <row r="161" spans="5:28" s="2" customFormat="1">
      <c r="E161" s="5"/>
      <c r="AB161" s="2" t="s">
        <v>341</v>
      </c>
    </row>
    <row r="162" spans="5:28" s="2" customFormat="1">
      <c r="E162" s="5"/>
      <c r="AB162" s="2" t="s">
        <v>342</v>
      </c>
    </row>
    <row r="163" spans="5:28" s="2" customFormat="1">
      <c r="E163" s="5"/>
      <c r="AB163" s="2" t="s">
        <v>343</v>
      </c>
    </row>
    <row r="164" spans="5:28" s="2" customFormat="1">
      <c r="E164" s="5"/>
      <c r="AB164" s="2" t="s">
        <v>344</v>
      </c>
    </row>
    <row r="165" spans="5:28" s="2" customFormat="1">
      <c r="E165" s="5"/>
      <c r="AB165" s="2" t="s">
        <v>345</v>
      </c>
    </row>
    <row r="166" spans="5:28" s="2" customFormat="1">
      <c r="E166" s="5"/>
      <c r="AB166" s="2" t="s">
        <v>346</v>
      </c>
    </row>
    <row r="167" spans="5:28" s="2" customFormat="1">
      <c r="E167" s="5"/>
      <c r="AB167" s="2" t="s">
        <v>347</v>
      </c>
    </row>
    <row r="168" spans="5:28" s="2" customFormat="1">
      <c r="E168" s="5"/>
      <c r="AB168" s="2" t="s">
        <v>348</v>
      </c>
    </row>
    <row r="169" spans="5:28" s="2" customFormat="1">
      <c r="E169" s="5"/>
      <c r="AB169" s="2">
        <v>531</v>
      </c>
    </row>
    <row r="170" spans="5:28" s="2" customFormat="1">
      <c r="E170" s="5"/>
      <c r="AB170" s="2" t="s">
        <v>349</v>
      </c>
    </row>
    <row r="171" spans="5:28" s="2" customFormat="1">
      <c r="E171" s="5"/>
      <c r="AB171" s="2" t="s">
        <v>350</v>
      </c>
    </row>
    <row r="172" spans="5:28" s="2" customFormat="1">
      <c r="E172" s="5"/>
      <c r="AB172" s="2" t="s">
        <v>351</v>
      </c>
    </row>
    <row r="173" spans="5:28" s="2" customFormat="1">
      <c r="E173" s="5"/>
      <c r="AB173" s="2" t="s">
        <v>352</v>
      </c>
    </row>
    <row r="174" spans="5:28" s="2" customFormat="1">
      <c r="E174" s="5"/>
      <c r="AB174" s="2" t="s">
        <v>353</v>
      </c>
    </row>
    <row r="175" spans="5:28" s="2" customFormat="1">
      <c r="E175" s="5"/>
      <c r="AB175" s="2" t="s">
        <v>354</v>
      </c>
    </row>
    <row r="176" spans="5:28" s="2" customFormat="1">
      <c r="E176" s="5"/>
      <c r="AB176" s="2" t="s">
        <v>355</v>
      </c>
    </row>
    <row r="177" spans="5:28" s="2" customFormat="1">
      <c r="E177" s="5"/>
      <c r="AB177" s="2" t="s">
        <v>356</v>
      </c>
    </row>
    <row r="178" spans="5:28" s="2" customFormat="1">
      <c r="E178" s="5"/>
      <c r="AB178" s="2" t="s">
        <v>357</v>
      </c>
    </row>
    <row r="179" spans="5:28" s="2" customFormat="1">
      <c r="E179" s="5"/>
      <c r="AB179" s="2" t="s">
        <v>358</v>
      </c>
    </row>
    <row r="180" spans="5:28" s="2" customFormat="1">
      <c r="E180" s="5"/>
      <c r="AB180" s="2" t="s">
        <v>359</v>
      </c>
    </row>
    <row r="181" spans="5:28" s="2" customFormat="1">
      <c r="E181" s="5"/>
      <c r="AB181" s="2" t="s">
        <v>360</v>
      </c>
    </row>
    <row r="182" spans="5:28" s="2" customFormat="1">
      <c r="E182" s="5"/>
      <c r="AB182" s="2" t="s">
        <v>361</v>
      </c>
    </row>
    <row r="183" spans="5:28" s="2" customFormat="1">
      <c r="E183" s="5"/>
      <c r="AB183" s="2" t="s">
        <v>362</v>
      </c>
    </row>
    <row r="184" spans="5:28" s="2" customFormat="1">
      <c r="E184" s="5"/>
      <c r="AB184" s="2" t="s">
        <v>363</v>
      </c>
    </row>
    <row r="185" spans="5:28" s="2" customFormat="1">
      <c r="E185" s="5"/>
      <c r="AB185" s="2" t="s">
        <v>364</v>
      </c>
    </row>
    <row r="186" spans="5:28" s="2" customFormat="1">
      <c r="E186" s="5"/>
      <c r="AB186" s="2" t="s">
        <v>365</v>
      </c>
    </row>
    <row r="187" spans="5:28" s="2" customFormat="1">
      <c r="E187" s="5"/>
      <c r="AB187" s="2" t="s">
        <v>366</v>
      </c>
    </row>
    <row r="188" spans="5:28" s="2" customFormat="1">
      <c r="E188" s="5"/>
      <c r="AB188" s="2" t="s">
        <v>367</v>
      </c>
    </row>
    <row r="189" spans="5:28" s="2" customFormat="1">
      <c r="E189" s="5"/>
      <c r="AB189" s="2" t="s">
        <v>368</v>
      </c>
    </row>
    <row r="190" spans="5:28" s="2" customFormat="1">
      <c r="E190" s="5"/>
      <c r="AB190" s="2" t="s">
        <v>369</v>
      </c>
    </row>
    <row r="191" spans="5:28" s="2" customFormat="1">
      <c r="E191" s="5"/>
      <c r="AB191" s="2" t="s">
        <v>370</v>
      </c>
    </row>
    <row r="192" spans="5:28" s="2" customFormat="1">
      <c r="E192" s="5"/>
      <c r="AB192" s="2" t="s">
        <v>371</v>
      </c>
    </row>
    <row r="193" spans="5:28" s="2" customFormat="1">
      <c r="E193" s="5"/>
      <c r="AB193" s="2" t="s">
        <v>372</v>
      </c>
    </row>
    <row r="194" spans="5:28" s="2" customFormat="1">
      <c r="E194" s="5"/>
      <c r="AB194" s="2" t="s">
        <v>373</v>
      </c>
    </row>
    <row r="195" spans="5:28" s="2" customFormat="1">
      <c r="E195" s="5"/>
      <c r="AB195" s="2" t="s">
        <v>374</v>
      </c>
    </row>
    <row r="196" spans="5:28" s="2" customFormat="1">
      <c r="E196" s="5"/>
      <c r="AB196" s="2" t="s">
        <v>375</v>
      </c>
    </row>
    <row r="197" spans="5:28" s="2" customFormat="1">
      <c r="E197" s="5"/>
      <c r="AB197" s="2">
        <v>696</v>
      </c>
    </row>
    <row r="198" spans="5:28" s="2" customFormat="1">
      <c r="E198" s="5"/>
      <c r="AB198" s="2" t="s">
        <v>376</v>
      </c>
    </row>
    <row r="199" spans="5:28" s="2" customFormat="1">
      <c r="E199" s="5"/>
      <c r="AB199" s="2" t="s">
        <v>377</v>
      </c>
    </row>
    <row r="200" spans="5:28" s="2" customFormat="1">
      <c r="E200" s="5"/>
      <c r="AB200" s="2" t="s">
        <v>378</v>
      </c>
    </row>
    <row r="201" spans="5:28" s="2" customFormat="1">
      <c r="E201" s="5"/>
      <c r="AB201" s="2" t="s">
        <v>379</v>
      </c>
    </row>
    <row r="202" spans="5:28" s="2" customFormat="1">
      <c r="E202" s="5"/>
      <c r="AB202" s="2" t="s">
        <v>380</v>
      </c>
    </row>
    <row r="203" spans="5:28" s="2" customFormat="1">
      <c r="E203" s="5"/>
      <c r="AB203" s="2" t="s">
        <v>381</v>
      </c>
    </row>
    <row r="204" spans="5:28" s="2" customFormat="1">
      <c r="E204" s="5"/>
      <c r="AB204" s="2" t="s">
        <v>382</v>
      </c>
    </row>
    <row r="205" spans="5:28" s="2" customFormat="1">
      <c r="E205" s="5"/>
      <c r="AB205" s="2" t="s">
        <v>383</v>
      </c>
    </row>
    <row r="206" spans="5:28" s="2" customFormat="1">
      <c r="E206" s="5"/>
      <c r="AB206" s="2" t="s">
        <v>384</v>
      </c>
    </row>
    <row r="207" spans="5:28" s="2" customFormat="1">
      <c r="E207" s="5"/>
      <c r="AB207" s="2" t="s">
        <v>385</v>
      </c>
    </row>
    <row r="208" spans="5:28" s="2" customFormat="1">
      <c r="E208" s="5"/>
      <c r="AB208" s="2" t="s">
        <v>386</v>
      </c>
    </row>
    <row r="209" spans="5:28" s="2" customFormat="1">
      <c r="E209" s="5"/>
      <c r="AB209" s="2" t="s">
        <v>387</v>
      </c>
    </row>
    <row r="210" spans="5:28" s="2" customFormat="1">
      <c r="E210" s="5"/>
      <c r="AB210" s="2" t="s">
        <v>388</v>
      </c>
    </row>
    <row r="211" spans="5:28" s="2" customFormat="1">
      <c r="E211" s="5"/>
      <c r="AB211" s="2" t="s">
        <v>389</v>
      </c>
    </row>
    <row r="212" spans="5:28" s="2" customFormat="1">
      <c r="E212" s="5"/>
      <c r="AB212" s="2" t="s">
        <v>390</v>
      </c>
    </row>
    <row r="213" spans="5:28" s="2" customFormat="1">
      <c r="E213" s="5"/>
      <c r="AB213" s="2" t="s">
        <v>391</v>
      </c>
    </row>
    <row r="214" spans="5:28" s="2" customFormat="1">
      <c r="E214" s="5"/>
      <c r="AB214" s="2" t="s">
        <v>392</v>
      </c>
    </row>
    <row r="215" spans="5:28" s="2" customFormat="1">
      <c r="E215" s="5"/>
      <c r="AB215" s="2" t="s">
        <v>393</v>
      </c>
    </row>
    <row r="216" spans="5:28" s="2" customFormat="1">
      <c r="E216" s="5"/>
      <c r="AB216" s="2" t="s">
        <v>394</v>
      </c>
    </row>
    <row r="217" spans="5:28" s="2" customFormat="1">
      <c r="E217" s="5"/>
      <c r="AB217" s="2" t="s">
        <v>395</v>
      </c>
    </row>
    <row r="218" spans="5:28" s="2" customFormat="1">
      <c r="E218" s="5"/>
      <c r="AB218" s="2" t="s">
        <v>396</v>
      </c>
    </row>
    <row r="219" spans="5:28" s="2" customFormat="1">
      <c r="E219" s="5"/>
      <c r="AB219" s="2" t="s">
        <v>397</v>
      </c>
    </row>
    <row r="220" spans="5:28" s="2" customFormat="1">
      <c r="E220" s="5"/>
      <c r="AB220" s="2" t="s">
        <v>398</v>
      </c>
    </row>
    <row r="221" spans="5:28" s="2" customFormat="1">
      <c r="E221" s="5"/>
      <c r="AB221" s="2" t="s">
        <v>399</v>
      </c>
    </row>
    <row r="222" spans="5:28" s="2" customFormat="1">
      <c r="E222" s="5"/>
      <c r="AB222" s="2" t="s">
        <v>400</v>
      </c>
    </row>
    <row r="223" spans="5:28" s="2" customFormat="1">
      <c r="E223" s="5"/>
      <c r="AB223" s="2" t="s">
        <v>401</v>
      </c>
    </row>
    <row r="224" spans="5:28" s="2" customFormat="1">
      <c r="E224" s="5"/>
      <c r="AB224" s="2" t="s">
        <v>402</v>
      </c>
    </row>
    <row r="225" spans="5:28" s="2" customFormat="1">
      <c r="E225" s="5"/>
      <c r="AB225" s="2" t="s">
        <v>403</v>
      </c>
    </row>
    <row r="226" spans="5:28" s="2" customFormat="1">
      <c r="E226" s="5"/>
      <c r="AB226" s="2" t="s">
        <v>404</v>
      </c>
    </row>
    <row r="227" spans="5:28" s="2" customFormat="1">
      <c r="E227" s="5"/>
      <c r="AB227" s="2" t="s">
        <v>405</v>
      </c>
    </row>
    <row r="228" spans="5:28" s="2" customFormat="1">
      <c r="E228" s="5"/>
      <c r="AB228" s="2" t="s">
        <v>406</v>
      </c>
    </row>
    <row r="229" spans="5:28" s="2" customFormat="1">
      <c r="E229" s="5"/>
      <c r="AB229" s="2" t="s">
        <v>407</v>
      </c>
    </row>
    <row r="230" spans="5:28" s="2" customFormat="1">
      <c r="E230" s="5"/>
      <c r="AB230" s="2" t="s">
        <v>408</v>
      </c>
    </row>
    <row r="231" spans="5:28" s="2" customFormat="1">
      <c r="E231" s="5"/>
      <c r="AB231" s="2" t="s">
        <v>409</v>
      </c>
    </row>
    <row r="232" spans="5:28" s="2" customFormat="1">
      <c r="E232" s="5"/>
      <c r="AB232" s="2" t="s">
        <v>410</v>
      </c>
    </row>
    <row r="233" spans="5:28" s="2" customFormat="1">
      <c r="E233" s="5"/>
    </row>
    <row r="234" spans="5:28" s="2" customFormat="1">
      <c r="E234" s="5"/>
    </row>
    <row r="235" spans="5:28" s="2" customFormat="1">
      <c r="E235" s="5"/>
    </row>
    <row r="236" spans="5:28" s="2" customFormat="1">
      <c r="E236" s="5"/>
    </row>
    <row r="237" spans="5:28" s="2" customFormat="1">
      <c r="E237" s="5"/>
    </row>
    <row r="238" spans="5:28" s="2" customFormat="1">
      <c r="E238" s="5"/>
    </row>
    <row r="239" spans="5:28" s="2" customFormat="1">
      <c r="E239" s="5"/>
    </row>
    <row r="240" spans="5:28" s="2" customFormat="1">
      <c r="E240" s="5"/>
    </row>
    <row r="241" spans="5:5" s="2" customFormat="1">
      <c r="E241" s="5"/>
    </row>
    <row r="242" spans="5:5" s="2" customFormat="1">
      <c r="E242" s="5"/>
    </row>
    <row r="243" spans="5:5" s="2" customFormat="1">
      <c r="E243" s="5"/>
    </row>
    <row r="244" spans="5:5" s="2" customFormat="1">
      <c r="E244" s="5"/>
    </row>
    <row r="245" spans="5:5" s="2" customFormat="1">
      <c r="E245" s="5"/>
    </row>
    <row r="246" spans="5:5" s="2" customFormat="1">
      <c r="E246" s="5"/>
    </row>
    <row r="247" spans="5:5" s="2" customFormat="1">
      <c r="E247" s="5"/>
    </row>
    <row r="248" spans="5:5" s="2" customFormat="1">
      <c r="E248" s="5"/>
    </row>
    <row r="249" spans="5:5" s="2" customFormat="1">
      <c r="E249" s="5"/>
    </row>
    <row r="250" spans="5:5" s="2" customFormat="1">
      <c r="E250" s="5"/>
    </row>
    <row r="251" spans="5:5" s="2" customFormat="1">
      <c r="E251" s="5"/>
    </row>
    <row r="252" spans="5:5" s="2" customFormat="1">
      <c r="E252" s="5"/>
    </row>
    <row r="253" spans="5:5" s="2" customFormat="1">
      <c r="E253" s="5"/>
    </row>
    <row r="254" spans="5:5" s="2" customFormat="1">
      <c r="E254" s="5"/>
    </row>
    <row r="255" spans="5:5" s="2" customFormat="1">
      <c r="E255" s="5"/>
    </row>
    <row r="256" spans="5:5" s="2" customFormat="1">
      <c r="E256" s="5"/>
    </row>
    <row r="257" spans="5:5" s="2" customFormat="1">
      <c r="E257" s="5"/>
    </row>
    <row r="258" spans="5:5" s="2" customFormat="1">
      <c r="E258" s="5"/>
    </row>
    <row r="259" spans="5:5" s="2" customFormat="1">
      <c r="E259" s="5"/>
    </row>
    <row r="260" spans="5:5" s="2" customFormat="1">
      <c r="E260" s="5"/>
    </row>
    <row r="261" spans="5:5" s="2" customFormat="1">
      <c r="E261" s="5"/>
    </row>
    <row r="262" spans="5:5" s="2" customFormat="1">
      <c r="E262" s="5"/>
    </row>
    <row r="263" spans="5:5" s="2" customFormat="1">
      <c r="E263" s="5"/>
    </row>
    <row r="264" spans="5:5" s="2" customFormat="1">
      <c r="E264" s="5"/>
    </row>
    <row r="265" spans="5:5" s="2" customFormat="1">
      <c r="E265" s="5"/>
    </row>
    <row r="266" spans="5:5" s="2" customFormat="1">
      <c r="E266" s="5"/>
    </row>
    <row r="267" spans="5:5" s="2" customFormat="1">
      <c r="E267" s="5"/>
    </row>
    <row r="268" spans="5:5" s="2" customFormat="1">
      <c r="E268" s="5"/>
    </row>
    <row r="269" spans="5:5" s="2" customFormat="1">
      <c r="E269" s="5"/>
    </row>
    <row r="270" spans="5:5" s="2" customFormat="1">
      <c r="E270" s="5"/>
    </row>
    <row r="271" spans="5:5" s="2" customFormat="1">
      <c r="E271" s="5"/>
    </row>
    <row r="272" spans="5:5" s="2" customFormat="1">
      <c r="E272" s="5"/>
    </row>
    <row r="273" spans="5:5" s="2" customFormat="1">
      <c r="E273" s="5"/>
    </row>
    <row r="274" spans="5:5" s="2" customFormat="1">
      <c r="E274" s="5"/>
    </row>
    <row r="275" spans="5:5" s="2" customFormat="1">
      <c r="E275" s="5"/>
    </row>
    <row r="276" spans="5:5" s="2" customFormat="1">
      <c r="E276" s="5"/>
    </row>
    <row r="277" spans="5:5" s="2" customFormat="1">
      <c r="E277" s="5"/>
    </row>
    <row r="278" spans="5:5" s="2" customFormat="1">
      <c r="E278" s="5"/>
    </row>
    <row r="279" spans="5:5" s="2" customFormat="1">
      <c r="E279" s="5"/>
    </row>
    <row r="280" spans="5:5" s="2" customFormat="1">
      <c r="E280" s="5"/>
    </row>
    <row r="281" spans="5:5" s="2" customFormat="1">
      <c r="E281" s="5"/>
    </row>
    <row r="282" spans="5:5" s="2" customFormat="1">
      <c r="E282" s="5"/>
    </row>
    <row r="283" spans="5:5" s="2" customFormat="1">
      <c r="E283" s="5"/>
    </row>
    <row r="284" spans="5:5" s="2" customFormat="1">
      <c r="E284" s="5"/>
    </row>
    <row r="285" spans="5:5" s="2" customFormat="1">
      <c r="E285" s="5"/>
    </row>
    <row r="286" spans="5:5" s="2" customFormat="1">
      <c r="E286" s="5"/>
    </row>
    <row r="287" spans="5:5" s="2" customFormat="1">
      <c r="E287" s="5"/>
    </row>
    <row r="288" spans="5:5" s="2" customFormat="1">
      <c r="E288" s="5"/>
    </row>
    <row r="289" spans="5:5" s="2" customFormat="1">
      <c r="E289" s="5"/>
    </row>
    <row r="290" spans="5:5" s="2" customFormat="1">
      <c r="E290" s="5"/>
    </row>
    <row r="291" spans="5:5" s="2" customFormat="1">
      <c r="E291" s="5"/>
    </row>
    <row r="292" spans="5:5" s="2" customFormat="1">
      <c r="E292" s="5"/>
    </row>
    <row r="293" spans="5:5" s="2" customFormat="1">
      <c r="E293" s="5"/>
    </row>
    <row r="294" spans="5:5" s="2" customFormat="1">
      <c r="E294" s="5"/>
    </row>
    <row r="295" spans="5:5" s="2" customFormat="1">
      <c r="E295" s="5"/>
    </row>
    <row r="296" spans="5:5" s="2" customFormat="1">
      <c r="E296" s="5"/>
    </row>
    <row r="297" spans="5:5" s="2" customFormat="1">
      <c r="E297" s="5"/>
    </row>
    <row r="298" spans="5:5" s="2" customFormat="1">
      <c r="E298" s="5"/>
    </row>
    <row r="299" spans="5:5" s="2" customFormat="1">
      <c r="E299" s="5"/>
    </row>
    <row r="300" spans="5:5" s="2" customFormat="1">
      <c r="E300" s="5"/>
    </row>
    <row r="301" spans="5:5" s="2" customFormat="1">
      <c r="E301" s="5"/>
    </row>
    <row r="302" spans="5:5" s="2" customFormat="1">
      <c r="E302" s="5"/>
    </row>
    <row r="303" spans="5:5" s="2" customFormat="1">
      <c r="E303" s="5"/>
    </row>
    <row r="304" spans="5:5" s="2" customFormat="1">
      <c r="E304" s="5"/>
    </row>
    <row r="305" spans="2:6" s="2" customFormat="1">
      <c r="E305" s="5"/>
    </row>
    <row r="306" spans="2:6">
      <c r="B306" s="2"/>
      <c r="C306" s="2"/>
      <c r="D306" s="2"/>
      <c r="E306" s="5"/>
      <c r="F306" s="2"/>
    </row>
    <row r="307" spans="2:6">
      <c r="B307" s="2"/>
      <c r="C307" s="2"/>
      <c r="D307" s="2"/>
      <c r="E307" s="5"/>
      <c r="F307" s="2"/>
    </row>
    <row r="308" spans="2:6">
      <c r="B308" s="2"/>
      <c r="C308" s="2"/>
      <c r="D308" s="2"/>
      <c r="E308" s="5"/>
      <c r="F308" s="2"/>
    </row>
    <row r="309" spans="2:6">
      <c r="B309" s="2"/>
      <c r="C309" s="2"/>
      <c r="D309" s="2"/>
      <c r="E309" s="5"/>
      <c r="F309" s="2"/>
    </row>
    <row r="310" spans="2:6">
      <c r="B310" s="2"/>
      <c r="C310" s="2"/>
      <c r="D310" s="2"/>
      <c r="E310" s="5"/>
      <c r="F310" s="2"/>
    </row>
    <row r="311" spans="2:6">
      <c r="B311" s="2"/>
      <c r="C311" s="2"/>
      <c r="D311" s="2"/>
      <c r="E311" s="5"/>
      <c r="F311" s="2"/>
    </row>
    <row r="312" spans="2:6">
      <c r="B312" s="2"/>
      <c r="C312" s="2"/>
      <c r="D312" s="2"/>
      <c r="E312" s="5"/>
      <c r="F312" s="2"/>
    </row>
    <row r="313" spans="2:6">
      <c r="B313" s="2"/>
      <c r="C313" s="2"/>
      <c r="D313" s="2"/>
      <c r="E313" s="5"/>
      <c r="F313" s="2"/>
    </row>
    <row r="314" spans="2:6">
      <c r="B314" s="2"/>
      <c r="C314" s="2"/>
      <c r="D314" s="2"/>
      <c r="E314" s="5"/>
      <c r="F314" s="2"/>
    </row>
    <row r="315" spans="2:6">
      <c r="B315" s="2"/>
      <c r="C315" s="2"/>
      <c r="D315" s="2"/>
      <c r="E315" s="5"/>
      <c r="F315" s="2"/>
    </row>
    <row r="316" spans="2:6">
      <c r="B316" s="2"/>
      <c r="C316" s="2"/>
      <c r="D316" s="2"/>
      <c r="E316" s="5"/>
      <c r="F316" s="2"/>
    </row>
    <row r="317" spans="2:6">
      <c r="B317" s="2"/>
      <c r="C317" s="2"/>
      <c r="D317" s="2"/>
      <c r="E317" s="5"/>
      <c r="F317" s="2"/>
    </row>
    <row r="318" spans="2:6">
      <c r="B318" s="2"/>
      <c r="C318" s="2"/>
      <c r="D318" s="2"/>
      <c r="E318" s="5"/>
      <c r="F318" s="2"/>
    </row>
    <row r="319" spans="2:6">
      <c r="B319" s="2"/>
      <c r="C319" s="2"/>
      <c r="D319" s="2"/>
      <c r="E319" s="5"/>
      <c r="F319" s="2"/>
    </row>
    <row r="320" spans="2:6">
      <c r="B320" s="2"/>
      <c r="C320" s="2"/>
      <c r="D320" s="2"/>
      <c r="E320" s="5"/>
      <c r="F320" s="2"/>
    </row>
    <row r="321" spans="2:6">
      <c r="B321" s="2"/>
      <c r="C321" s="2"/>
      <c r="D321" s="2"/>
      <c r="E321" s="5"/>
      <c r="F321" s="2"/>
    </row>
    <row r="322" spans="2:6">
      <c r="B322" s="2"/>
      <c r="C322" s="2"/>
      <c r="D322" s="2"/>
      <c r="E322" s="5"/>
      <c r="F322" s="2"/>
    </row>
  </sheetData>
  <mergeCells count="7">
    <mergeCell ref="I3:L15"/>
    <mergeCell ref="H18:K30"/>
    <mergeCell ref="C72:E72"/>
    <mergeCell ref="C3:E3"/>
    <mergeCell ref="C18:E18"/>
    <mergeCell ref="C69:E69"/>
    <mergeCell ref="C70:E71"/>
  </mergeCells>
  <conditionalFormatting sqref="C70:E71">
    <cfRule type="expression" dxfId="3" priority="1" stopIfTrue="1">
      <formula>$C$69&lt;&gt;""</formula>
    </cfRule>
  </conditionalFormatting>
  <conditionalFormatting sqref="E15">
    <cfRule type="expression" dxfId="2" priority="2" stopIfTrue="1">
      <formula>C15&lt;&gt;""</formula>
    </cfRule>
  </conditionalFormatting>
  <dataValidations count="6">
    <dataValidation type="list" showInputMessage="1" showErrorMessage="1" sqref="WVM983070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xr:uid="{00000000-0002-0000-0300-000000000000}">
      <formula1>$AB$3:$AB$232</formula1>
    </dataValidation>
    <dataValidation type="list" showInputMessage="1" showErrorMessage="1" sqref="E64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E65600 JA65600 SW65600 ACS65600 AMO65600 AWK65600 BGG65600 BQC65600 BZY65600 CJU65600 CTQ65600 DDM65600 DNI65600 DXE65600 EHA65600 EQW65600 FAS65600 FKO65600 FUK65600 GEG65600 GOC65600 GXY65600 HHU65600 HRQ65600 IBM65600 ILI65600 IVE65600 JFA65600 JOW65600 JYS65600 KIO65600 KSK65600 LCG65600 LMC65600 LVY65600 MFU65600 MPQ65600 MZM65600 NJI65600 NTE65600 ODA65600 OMW65600 OWS65600 PGO65600 PQK65600 QAG65600 QKC65600 QTY65600 RDU65600 RNQ65600 RXM65600 SHI65600 SRE65600 TBA65600 TKW65600 TUS65600 UEO65600 UOK65600 UYG65600 VIC65600 VRY65600 WBU65600 WLQ65600 WVM65600 E131136 JA131136 SW131136 ACS131136 AMO131136 AWK131136 BGG131136 BQC131136 BZY131136 CJU131136 CTQ131136 DDM131136 DNI131136 DXE131136 EHA131136 EQW131136 FAS131136 FKO131136 FUK131136 GEG131136 GOC131136 GXY131136 HHU131136 HRQ131136 IBM131136 ILI131136 IVE131136 JFA131136 JOW131136 JYS131136 KIO131136 KSK131136 LCG131136 LMC131136 LVY131136 MFU131136 MPQ131136 MZM131136 NJI131136 NTE131136 ODA131136 OMW131136 OWS131136 PGO131136 PQK131136 QAG131136 QKC131136 QTY131136 RDU131136 RNQ131136 RXM131136 SHI131136 SRE131136 TBA131136 TKW131136 TUS131136 UEO131136 UOK131136 UYG131136 VIC131136 VRY131136 WBU131136 WLQ131136 WVM131136 E196672 JA196672 SW196672 ACS196672 AMO196672 AWK196672 BGG196672 BQC196672 BZY196672 CJU196672 CTQ196672 DDM196672 DNI196672 DXE196672 EHA196672 EQW196672 FAS196672 FKO196672 FUK196672 GEG196672 GOC196672 GXY196672 HHU196672 HRQ196672 IBM196672 ILI196672 IVE196672 JFA196672 JOW196672 JYS196672 KIO196672 KSK196672 LCG196672 LMC196672 LVY196672 MFU196672 MPQ196672 MZM196672 NJI196672 NTE196672 ODA196672 OMW196672 OWS196672 PGO196672 PQK196672 QAG196672 QKC196672 QTY196672 RDU196672 RNQ196672 RXM196672 SHI196672 SRE196672 TBA196672 TKW196672 TUS196672 UEO196672 UOK196672 UYG196672 VIC196672 VRY196672 WBU196672 WLQ196672 WVM196672 E262208 JA262208 SW262208 ACS262208 AMO262208 AWK262208 BGG262208 BQC262208 BZY262208 CJU262208 CTQ262208 DDM262208 DNI262208 DXE262208 EHA262208 EQW262208 FAS262208 FKO262208 FUK262208 GEG262208 GOC262208 GXY262208 HHU262208 HRQ262208 IBM262208 ILI262208 IVE262208 JFA262208 JOW262208 JYS262208 KIO262208 KSK262208 LCG262208 LMC262208 LVY262208 MFU262208 MPQ262208 MZM262208 NJI262208 NTE262208 ODA262208 OMW262208 OWS262208 PGO262208 PQK262208 QAG262208 QKC262208 QTY262208 RDU262208 RNQ262208 RXM262208 SHI262208 SRE262208 TBA262208 TKW262208 TUS262208 UEO262208 UOK262208 UYG262208 VIC262208 VRY262208 WBU262208 WLQ262208 WVM262208 E327744 JA327744 SW327744 ACS327744 AMO327744 AWK327744 BGG327744 BQC327744 BZY327744 CJU327744 CTQ327744 DDM327744 DNI327744 DXE327744 EHA327744 EQW327744 FAS327744 FKO327744 FUK327744 GEG327744 GOC327744 GXY327744 HHU327744 HRQ327744 IBM327744 ILI327744 IVE327744 JFA327744 JOW327744 JYS327744 KIO327744 KSK327744 LCG327744 LMC327744 LVY327744 MFU327744 MPQ327744 MZM327744 NJI327744 NTE327744 ODA327744 OMW327744 OWS327744 PGO327744 PQK327744 QAG327744 QKC327744 QTY327744 RDU327744 RNQ327744 RXM327744 SHI327744 SRE327744 TBA327744 TKW327744 TUS327744 UEO327744 UOK327744 UYG327744 VIC327744 VRY327744 WBU327744 WLQ327744 WVM327744 E393280 JA393280 SW393280 ACS393280 AMO393280 AWK393280 BGG393280 BQC393280 BZY393280 CJU393280 CTQ393280 DDM393280 DNI393280 DXE393280 EHA393280 EQW393280 FAS393280 FKO393280 FUK393280 GEG393280 GOC393280 GXY393280 HHU393280 HRQ393280 IBM393280 ILI393280 IVE393280 JFA393280 JOW393280 JYS393280 KIO393280 KSK393280 LCG393280 LMC393280 LVY393280 MFU393280 MPQ393280 MZM393280 NJI393280 NTE393280 ODA393280 OMW393280 OWS393280 PGO393280 PQK393280 QAG393280 QKC393280 QTY393280 RDU393280 RNQ393280 RXM393280 SHI393280 SRE393280 TBA393280 TKW393280 TUS393280 UEO393280 UOK393280 UYG393280 VIC393280 VRY393280 WBU393280 WLQ393280 WVM393280 E458816 JA458816 SW458816 ACS458816 AMO458816 AWK458816 BGG458816 BQC458816 BZY458816 CJU458816 CTQ458816 DDM458816 DNI458816 DXE458816 EHA458816 EQW458816 FAS458816 FKO458816 FUK458816 GEG458816 GOC458816 GXY458816 HHU458816 HRQ458816 IBM458816 ILI458816 IVE458816 JFA458816 JOW458816 JYS458816 KIO458816 KSK458816 LCG458816 LMC458816 LVY458816 MFU458816 MPQ458816 MZM458816 NJI458816 NTE458816 ODA458816 OMW458816 OWS458816 PGO458816 PQK458816 QAG458816 QKC458816 QTY458816 RDU458816 RNQ458816 RXM458816 SHI458816 SRE458816 TBA458816 TKW458816 TUS458816 UEO458816 UOK458816 UYG458816 VIC458816 VRY458816 WBU458816 WLQ458816 WVM458816 E524352 JA524352 SW524352 ACS524352 AMO524352 AWK524352 BGG524352 BQC524352 BZY524352 CJU524352 CTQ524352 DDM524352 DNI524352 DXE524352 EHA524352 EQW524352 FAS524352 FKO524352 FUK524352 GEG524352 GOC524352 GXY524352 HHU524352 HRQ524352 IBM524352 ILI524352 IVE524352 JFA524352 JOW524352 JYS524352 KIO524352 KSK524352 LCG524352 LMC524352 LVY524352 MFU524352 MPQ524352 MZM524352 NJI524352 NTE524352 ODA524352 OMW524352 OWS524352 PGO524352 PQK524352 QAG524352 QKC524352 QTY524352 RDU524352 RNQ524352 RXM524352 SHI524352 SRE524352 TBA524352 TKW524352 TUS524352 UEO524352 UOK524352 UYG524352 VIC524352 VRY524352 WBU524352 WLQ524352 WVM524352 E589888 JA589888 SW589888 ACS589888 AMO589888 AWK589888 BGG589888 BQC589888 BZY589888 CJU589888 CTQ589888 DDM589888 DNI589888 DXE589888 EHA589888 EQW589888 FAS589888 FKO589888 FUK589888 GEG589888 GOC589888 GXY589888 HHU589888 HRQ589888 IBM589888 ILI589888 IVE589888 JFA589888 JOW589888 JYS589888 KIO589888 KSK589888 LCG589888 LMC589888 LVY589888 MFU589888 MPQ589888 MZM589888 NJI589888 NTE589888 ODA589888 OMW589888 OWS589888 PGO589888 PQK589888 QAG589888 QKC589888 QTY589888 RDU589888 RNQ589888 RXM589888 SHI589888 SRE589888 TBA589888 TKW589888 TUS589888 UEO589888 UOK589888 UYG589888 VIC589888 VRY589888 WBU589888 WLQ589888 WVM589888 E655424 JA655424 SW655424 ACS655424 AMO655424 AWK655424 BGG655424 BQC655424 BZY655424 CJU655424 CTQ655424 DDM655424 DNI655424 DXE655424 EHA655424 EQW655424 FAS655424 FKO655424 FUK655424 GEG655424 GOC655424 GXY655424 HHU655424 HRQ655424 IBM655424 ILI655424 IVE655424 JFA655424 JOW655424 JYS655424 KIO655424 KSK655424 LCG655424 LMC655424 LVY655424 MFU655424 MPQ655424 MZM655424 NJI655424 NTE655424 ODA655424 OMW655424 OWS655424 PGO655424 PQK655424 QAG655424 QKC655424 QTY655424 RDU655424 RNQ655424 RXM655424 SHI655424 SRE655424 TBA655424 TKW655424 TUS655424 UEO655424 UOK655424 UYG655424 VIC655424 VRY655424 WBU655424 WLQ655424 WVM655424 E720960 JA720960 SW720960 ACS720960 AMO720960 AWK720960 BGG720960 BQC720960 BZY720960 CJU720960 CTQ720960 DDM720960 DNI720960 DXE720960 EHA720960 EQW720960 FAS720960 FKO720960 FUK720960 GEG720960 GOC720960 GXY720960 HHU720960 HRQ720960 IBM720960 ILI720960 IVE720960 JFA720960 JOW720960 JYS720960 KIO720960 KSK720960 LCG720960 LMC720960 LVY720960 MFU720960 MPQ720960 MZM720960 NJI720960 NTE720960 ODA720960 OMW720960 OWS720960 PGO720960 PQK720960 QAG720960 QKC720960 QTY720960 RDU720960 RNQ720960 RXM720960 SHI720960 SRE720960 TBA720960 TKW720960 TUS720960 UEO720960 UOK720960 UYG720960 VIC720960 VRY720960 WBU720960 WLQ720960 WVM720960 E786496 JA786496 SW786496 ACS786496 AMO786496 AWK786496 BGG786496 BQC786496 BZY786496 CJU786496 CTQ786496 DDM786496 DNI786496 DXE786496 EHA786496 EQW786496 FAS786496 FKO786496 FUK786496 GEG786496 GOC786496 GXY786496 HHU786496 HRQ786496 IBM786496 ILI786496 IVE786496 JFA786496 JOW786496 JYS786496 KIO786496 KSK786496 LCG786496 LMC786496 LVY786496 MFU786496 MPQ786496 MZM786496 NJI786496 NTE786496 ODA786496 OMW786496 OWS786496 PGO786496 PQK786496 QAG786496 QKC786496 QTY786496 RDU786496 RNQ786496 RXM786496 SHI786496 SRE786496 TBA786496 TKW786496 TUS786496 UEO786496 UOK786496 UYG786496 VIC786496 VRY786496 WBU786496 WLQ786496 WVM786496 E852032 JA852032 SW852032 ACS852032 AMO852032 AWK852032 BGG852032 BQC852032 BZY852032 CJU852032 CTQ852032 DDM852032 DNI852032 DXE852032 EHA852032 EQW852032 FAS852032 FKO852032 FUK852032 GEG852032 GOC852032 GXY852032 HHU852032 HRQ852032 IBM852032 ILI852032 IVE852032 JFA852032 JOW852032 JYS852032 KIO852032 KSK852032 LCG852032 LMC852032 LVY852032 MFU852032 MPQ852032 MZM852032 NJI852032 NTE852032 ODA852032 OMW852032 OWS852032 PGO852032 PQK852032 QAG852032 QKC852032 QTY852032 RDU852032 RNQ852032 RXM852032 SHI852032 SRE852032 TBA852032 TKW852032 TUS852032 UEO852032 UOK852032 UYG852032 VIC852032 VRY852032 WBU852032 WLQ852032 WVM852032 E917568 JA917568 SW917568 ACS917568 AMO917568 AWK917568 BGG917568 BQC917568 BZY917568 CJU917568 CTQ917568 DDM917568 DNI917568 DXE917568 EHA917568 EQW917568 FAS917568 FKO917568 FUK917568 GEG917568 GOC917568 GXY917568 HHU917568 HRQ917568 IBM917568 ILI917568 IVE917568 JFA917568 JOW917568 JYS917568 KIO917568 KSK917568 LCG917568 LMC917568 LVY917568 MFU917568 MPQ917568 MZM917568 NJI917568 NTE917568 ODA917568 OMW917568 OWS917568 PGO917568 PQK917568 QAG917568 QKC917568 QTY917568 RDU917568 RNQ917568 RXM917568 SHI917568 SRE917568 TBA917568 TKW917568 TUS917568 UEO917568 UOK917568 UYG917568 VIC917568 VRY917568 WBU917568 WLQ917568 WVM917568 E983104 JA983104 SW983104 ACS983104 AMO983104 AWK983104 BGG983104 BQC983104 BZY983104 CJU983104 CTQ983104 DDM983104 DNI983104 DXE983104 EHA983104 EQW983104 FAS983104 FKO983104 FUK983104 GEG983104 GOC983104 GXY983104 HHU983104 HRQ983104 IBM983104 ILI983104 IVE983104 JFA983104 JOW983104 JYS983104 KIO983104 KSK983104 LCG983104 LMC983104 LVY983104 MFU983104 MPQ983104 MZM983104 NJI983104 NTE983104 ODA983104 OMW983104 OWS983104 PGO983104 PQK983104 QAG983104 QKC983104 QTY983104 RDU983104 RNQ983104 RXM983104 SHI983104 SRE983104 TBA983104 TKW983104 TUS983104 UEO983104 UOK983104 UYG983104 VIC983104 VRY983104 WBU983104 WLQ983104 WVM983104" xr:uid="{00000000-0002-0000-0300-000001000000}">
      <formula1>$Z$53:$Z$80</formula1>
    </dataValidation>
    <dataValidation type="list" showInputMessage="1" showErrorMessage="1" sqref="E60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E65596 JA65596 SW65596 ACS65596 AMO65596 AWK65596 BGG65596 BQC65596 BZY65596 CJU65596 CTQ65596 DDM65596 DNI65596 DXE65596 EHA65596 EQW65596 FAS65596 FKO65596 FUK65596 GEG65596 GOC65596 GXY65596 HHU65596 HRQ65596 IBM65596 ILI65596 IVE65596 JFA65596 JOW65596 JYS65596 KIO65596 KSK65596 LCG65596 LMC65596 LVY65596 MFU65596 MPQ65596 MZM65596 NJI65596 NTE65596 ODA65596 OMW65596 OWS65596 PGO65596 PQK65596 QAG65596 QKC65596 QTY65596 RDU65596 RNQ65596 RXM65596 SHI65596 SRE65596 TBA65596 TKW65596 TUS65596 UEO65596 UOK65596 UYG65596 VIC65596 VRY65596 WBU65596 WLQ65596 WVM65596 E131132 JA131132 SW131132 ACS131132 AMO131132 AWK131132 BGG131132 BQC131132 BZY131132 CJU131132 CTQ131132 DDM131132 DNI131132 DXE131132 EHA131132 EQW131132 FAS131132 FKO131132 FUK131132 GEG131132 GOC131132 GXY131132 HHU131132 HRQ131132 IBM131132 ILI131132 IVE131132 JFA131132 JOW131132 JYS131132 KIO131132 KSK131132 LCG131132 LMC131132 LVY131132 MFU131132 MPQ131132 MZM131132 NJI131132 NTE131132 ODA131132 OMW131132 OWS131132 PGO131132 PQK131132 QAG131132 QKC131132 QTY131132 RDU131132 RNQ131132 RXM131132 SHI131132 SRE131132 TBA131132 TKW131132 TUS131132 UEO131132 UOK131132 UYG131132 VIC131132 VRY131132 WBU131132 WLQ131132 WVM131132 E196668 JA196668 SW196668 ACS196668 AMO196668 AWK196668 BGG196668 BQC196668 BZY196668 CJU196668 CTQ196668 DDM196668 DNI196668 DXE196668 EHA196668 EQW196668 FAS196668 FKO196668 FUK196668 GEG196668 GOC196668 GXY196668 HHU196668 HRQ196668 IBM196668 ILI196668 IVE196668 JFA196668 JOW196668 JYS196668 KIO196668 KSK196668 LCG196668 LMC196668 LVY196668 MFU196668 MPQ196668 MZM196668 NJI196668 NTE196668 ODA196668 OMW196668 OWS196668 PGO196668 PQK196668 QAG196668 QKC196668 QTY196668 RDU196668 RNQ196668 RXM196668 SHI196668 SRE196668 TBA196668 TKW196668 TUS196668 UEO196668 UOK196668 UYG196668 VIC196668 VRY196668 WBU196668 WLQ196668 WVM196668 E262204 JA262204 SW262204 ACS262204 AMO262204 AWK262204 BGG262204 BQC262204 BZY262204 CJU262204 CTQ262204 DDM262204 DNI262204 DXE262204 EHA262204 EQW262204 FAS262204 FKO262204 FUK262204 GEG262204 GOC262204 GXY262204 HHU262204 HRQ262204 IBM262204 ILI262204 IVE262204 JFA262204 JOW262204 JYS262204 KIO262204 KSK262204 LCG262204 LMC262204 LVY262204 MFU262204 MPQ262204 MZM262204 NJI262204 NTE262204 ODA262204 OMW262204 OWS262204 PGO262204 PQK262204 QAG262204 QKC262204 QTY262204 RDU262204 RNQ262204 RXM262204 SHI262204 SRE262204 TBA262204 TKW262204 TUS262204 UEO262204 UOK262204 UYG262204 VIC262204 VRY262204 WBU262204 WLQ262204 WVM262204 E327740 JA327740 SW327740 ACS327740 AMO327740 AWK327740 BGG327740 BQC327740 BZY327740 CJU327740 CTQ327740 DDM327740 DNI327740 DXE327740 EHA327740 EQW327740 FAS327740 FKO327740 FUK327740 GEG327740 GOC327740 GXY327740 HHU327740 HRQ327740 IBM327740 ILI327740 IVE327740 JFA327740 JOW327740 JYS327740 KIO327740 KSK327740 LCG327740 LMC327740 LVY327740 MFU327740 MPQ327740 MZM327740 NJI327740 NTE327740 ODA327740 OMW327740 OWS327740 PGO327740 PQK327740 QAG327740 QKC327740 QTY327740 RDU327740 RNQ327740 RXM327740 SHI327740 SRE327740 TBA327740 TKW327740 TUS327740 UEO327740 UOK327740 UYG327740 VIC327740 VRY327740 WBU327740 WLQ327740 WVM327740 E393276 JA393276 SW393276 ACS393276 AMO393276 AWK393276 BGG393276 BQC393276 BZY393276 CJU393276 CTQ393276 DDM393276 DNI393276 DXE393276 EHA393276 EQW393276 FAS393276 FKO393276 FUK393276 GEG393276 GOC393276 GXY393276 HHU393276 HRQ393276 IBM393276 ILI393276 IVE393276 JFA393276 JOW393276 JYS393276 KIO393276 KSK393276 LCG393276 LMC393276 LVY393276 MFU393276 MPQ393276 MZM393276 NJI393276 NTE393276 ODA393276 OMW393276 OWS393276 PGO393276 PQK393276 QAG393276 QKC393276 QTY393276 RDU393276 RNQ393276 RXM393276 SHI393276 SRE393276 TBA393276 TKW393276 TUS393276 UEO393276 UOK393276 UYG393276 VIC393276 VRY393276 WBU393276 WLQ393276 WVM393276 E458812 JA458812 SW458812 ACS458812 AMO458812 AWK458812 BGG458812 BQC458812 BZY458812 CJU458812 CTQ458812 DDM458812 DNI458812 DXE458812 EHA458812 EQW458812 FAS458812 FKO458812 FUK458812 GEG458812 GOC458812 GXY458812 HHU458812 HRQ458812 IBM458812 ILI458812 IVE458812 JFA458812 JOW458812 JYS458812 KIO458812 KSK458812 LCG458812 LMC458812 LVY458812 MFU458812 MPQ458812 MZM458812 NJI458812 NTE458812 ODA458812 OMW458812 OWS458812 PGO458812 PQK458812 QAG458812 QKC458812 QTY458812 RDU458812 RNQ458812 RXM458812 SHI458812 SRE458812 TBA458812 TKW458812 TUS458812 UEO458812 UOK458812 UYG458812 VIC458812 VRY458812 WBU458812 WLQ458812 WVM458812 E524348 JA524348 SW524348 ACS524348 AMO524348 AWK524348 BGG524348 BQC524348 BZY524348 CJU524348 CTQ524348 DDM524348 DNI524348 DXE524348 EHA524348 EQW524348 FAS524348 FKO524348 FUK524348 GEG524348 GOC524348 GXY524348 HHU524348 HRQ524348 IBM524348 ILI524348 IVE524348 JFA524348 JOW524348 JYS524348 KIO524348 KSK524348 LCG524348 LMC524348 LVY524348 MFU524348 MPQ524348 MZM524348 NJI524348 NTE524348 ODA524348 OMW524348 OWS524348 PGO524348 PQK524348 QAG524348 QKC524348 QTY524348 RDU524348 RNQ524348 RXM524348 SHI524348 SRE524348 TBA524348 TKW524348 TUS524348 UEO524348 UOK524348 UYG524348 VIC524348 VRY524348 WBU524348 WLQ524348 WVM524348 E589884 JA589884 SW589884 ACS589884 AMO589884 AWK589884 BGG589884 BQC589884 BZY589884 CJU589884 CTQ589884 DDM589884 DNI589884 DXE589884 EHA589884 EQW589884 FAS589884 FKO589884 FUK589884 GEG589884 GOC589884 GXY589884 HHU589884 HRQ589884 IBM589884 ILI589884 IVE589884 JFA589884 JOW589884 JYS589884 KIO589884 KSK589884 LCG589884 LMC589884 LVY589884 MFU589884 MPQ589884 MZM589884 NJI589884 NTE589884 ODA589884 OMW589884 OWS589884 PGO589884 PQK589884 QAG589884 QKC589884 QTY589884 RDU589884 RNQ589884 RXM589884 SHI589884 SRE589884 TBA589884 TKW589884 TUS589884 UEO589884 UOK589884 UYG589884 VIC589884 VRY589884 WBU589884 WLQ589884 WVM589884 E655420 JA655420 SW655420 ACS655420 AMO655420 AWK655420 BGG655420 BQC655420 BZY655420 CJU655420 CTQ655420 DDM655420 DNI655420 DXE655420 EHA655420 EQW655420 FAS655420 FKO655420 FUK655420 GEG655420 GOC655420 GXY655420 HHU655420 HRQ655420 IBM655420 ILI655420 IVE655420 JFA655420 JOW655420 JYS655420 KIO655420 KSK655420 LCG655420 LMC655420 LVY655420 MFU655420 MPQ655420 MZM655420 NJI655420 NTE655420 ODA655420 OMW655420 OWS655420 PGO655420 PQK655420 QAG655420 QKC655420 QTY655420 RDU655420 RNQ655420 RXM655420 SHI655420 SRE655420 TBA655420 TKW655420 TUS655420 UEO655420 UOK655420 UYG655420 VIC655420 VRY655420 WBU655420 WLQ655420 WVM655420 E720956 JA720956 SW720956 ACS720956 AMO720956 AWK720956 BGG720956 BQC720956 BZY720956 CJU720956 CTQ720956 DDM720956 DNI720956 DXE720956 EHA720956 EQW720956 FAS720956 FKO720956 FUK720956 GEG720956 GOC720956 GXY720956 HHU720956 HRQ720956 IBM720956 ILI720956 IVE720956 JFA720956 JOW720956 JYS720956 KIO720956 KSK720956 LCG720956 LMC720956 LVY720956 MFU720956 MPQ720956 MZM720956 NJI720956 NTE720956 ODA720956 OMW720956 OWS720956 PGO720956 PQK720956 QAG720956 QKC720956 QTY720956 RDU720956 RNQ720956 RXM720956 SHI720956 SRE720956 TBA720956 TKW720956 TUS720956 UEO720956 UOK720956 UYG720956 VIC720956 VRY720956 WBU720956 WLQ720956 WVM720956 E786492 JA786492 SW786492 ACS786492 AMO786492 AWK786492 BGG786492 BQC786492 BZY786492 CJU786492 CTQ786492 DDM786492 DNI786492 DXE786492 EHA786492 EQW786492 FAS786492 FKO786492 FUK786492 GEG786492 GOC786492 GXY786492 HHU786492 HRQ786492 IBM786492 ILI786492 IVE786492 JFA786492 JOW786492 JYS786492 KIO786492 KSK786492 LCG786492 LMC786492 LVY786492 MFU786492 MPQ786492 MZM786492 NJI786492 NTE786492 ODA786492 OMW786492 OWS786492 PGO786492 PQK786492 QAG786492 QKC786492 QTY786492 RDU786492 RNQ786492 RXM786492 SHI786492 SRE786492 TBA786492 TKW786492 TUS786492 UEO786492 UOK786492 UYG786492 VIC786492 VRY786492 WBU786492 WLQ786492 WVM786492 E852028 JA852028 SW852028 ACS852028 AMO852028 AWK852028 BGG852028 BQC852028 BZY852028 CJU852028 CTQ852028 DDM852028 DNI852028 DXE852028 EHA852028 EQW852028 FAS852028 FKO852028 FUK852028 GEG852028 GOC852028 GXY852028 HHU852028 HRQ852028 IBM852028 ILI852028 IVE852028 JFA852028 JOW852028 JYS852028 KIO852028 KSK852028 LCG852028 LMC852028 LVY852028 MFU852028 MPQ852028 MZM852028 NJI852028 NTE852028 ODA852028 OMW852028 OWS852028 PGO852028 PQK852028 QAG852028 QKC852028 QTY852028 RDU852028 RNQ852028 RXM852028 SHI852028 SRE852028 TBA852028 TKW852028 TUS852028 UEO852028 UOK852028 UYG852028 VIC852028 VRY852028 WBU852028 WLQ852028 WVM852028 E917564 JA917564 SW917564 ACS917564 AMO917564 AWK917564 BGG917564 BQC917564 BZY917564 CJU917564 CTQ917564 DDM917564 DNI917564 DXE917564 EHA917564 EQW917564 FAS917564 FKO917564 FUK917564 GEG917564 GOC917564 GXY917564 HHU917564 HRQ917564 IBM917564 ILI917564 IVE917564 JFA917564 JOW917564 JYS917564 KIO917564 KSK917564 LCG917564 LMC917564 LVY917564 MFU917564 MPQ917564 MZM917564 NJI917564 NTE917564 ODA917564 OMW917564 OWS917564 PGO917564 PQK917564 QAG917564 QKC917564 QTY917564 RDU917564 RNQ917564 RXM917564 SHI917564 SRE917564 TBA917564 TKW917564 TUS917564 UEO917564 UOK917564 UYG917564 VIC917564 VRY917564 WBU917564 WLQ917564 WVM917564 E983100 JA983100 SW983100 ACS983100 AMO983100 AWK983100 BGG983100 BQC983100 BZY983100 CJU983100 CTQ983100 DDM983100 DNI983100 DXE983100 EHA983100 EQW983100 FAS983100 FKO983100 FUK983100 GEG983100 GOC983100 GXY983100 HHU983100 HRQ983100 IBM983100 ILI983100 IVE983100 JFA983100 JOW983100 JYS983100 KIO983100 KSK983100 LCG983100 LMC983100 LVY983100 MFU983100 MPQ983100 MZM983100 NJI983100 NTE983100 ODA983100 OMW983100 OWS983100 PGO983100 PQK983100 QAG983100 QKC983100 QTY983100 RDU983100 RNQ983100 RXM983100 SHI983100 SRE983100 TBA983100 TKW983100 TUS983100 UEO983100 UOK983100 UYG983100 VIC983100 VRY983100 WBU983100 WLQ983100 WVM983100" xr:uid="{00000000-0002-0000-0300-000002000000}">
      <formula1>$Z$47:$Z$51</formula1>
    </dataValidation>
    <dataValidation type="list" showInputMessage="1" showErrorMessage="1"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xr:uid="{00000000-0002-0000-0300-000003000000}">
      <formula1>$Z$3:$Z$6</formula1>
    </dataValidation>
    <dataValidation type="list" showInputMessage="1" showErrorMessage="1" sqref="E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E65574 JA65574 SW65574 ACS65574 AMO65574 AWK65574 BGG65574 BQC65574 BZY65574 CJU65574 CTQ65574 DDM65574 DNI65574 DXE65574 EHA65574 EQW65574 FAS65574 FKO65574 FUK65574 GEG65574 GOC65574 GXY65574 HHU65574 HRQ65574 IBM65574 ILI65574 IVE65574 JFA65574 JOW65574 JYS65574 KIO65574 KSK65574 LCG65574 LMC65574 LVY65574 MFU65574 MPQ65574 MZM65574 NJI65574 NTE65574 ODA65574 OMW65574 OWS65574 PGO65574 PQK65574 QAG65574 QKC65574 QTY65574 RDU65574 RNQ65574 RXM65574 SHI65574 SRE65574 TBA65574 TKW65574 TUS65574 UEO65574 UOK65574 UYG65574 VIC65574 VRY65574 WBU65574 WLQ65574 WVM65574 E131110 JA131110 SW131110 ACS131110 AMO131110 AWK131110 BGG131110 BQC131110 BZY131110 CJU131110 CTQ131110 DDM131110 DNI131110 DXE131110 EHA131110 EQW131110 FAS131110 FKO131110 FUK131110 GEG131110 GOC131110 GXY131110 HHU131110 HRQ131110 IBM131110 ILI131110 IVE131110 JFA131110 JOW131110 JYS131110 KIO131110 KSK131110 LCG131110 LMC131110 LVY131110 MFU131110 MPQ131110 MZM131110 NJI131110 NTE131110 ODA131110 OMW131110 OWS131110 PGO131110 PQK131110 QAG131110 QKC131110 QTY131110 RDU131110 RNQ131110 RXM131110 SHI131110 SRE131110 TBA131110 TKW131110 TUS131110 UEO131110 UOK131110 UYG131110 VIC131110 VRY131110 WBU131110 WLQ131110 WVM131110 E196646 JA196646 SW196646 ACS196646 AMO196646 AWK196646 BGG196646 BQC196646 BZY196646 CJU196646 CTQ196646 DDM196646 DNI196646 DXE196646 EHA196646 EQW196646 FAS196646 FKO196646 FUK196646 GEG196646 GOC196646 GXY196646 HHU196646 HRQ196646 IBM196646 ILI196646 IVE196646 JFA196646 JOW196646 JYS196646 KIO196646 KSK196646 LCG196646 LMC196646 LVY196646 MFU196646 MPQ196646 MZM196646 NJI196646 NTE196646 ODA196646 OMW196646 OWS196646 PGO196646 PQK196646 QAG196646 QKC196646 QTY196646 RDU196646 RNQ196646 RXM196646 SHI196646 SRE196646 TBA196646 TKW196646 TUS196646 UEO196646 UOK196646 UYG196646 VIC196646 VRY196646 WBU196646 WLQ196646 WVM196646 E262182 JA262182 SW262182 ACS262182 AMO262182 AWK262182 BGG262182 BQC262182 BZY262182 CJU262182 CTQ262182 DDM262182 DNI262182 DXE262182 EHA262182 EQW262182 FAS262182 FKO262182 FUK262182 GEG262182 GOC262182 GXY262182 HHU262182 HRQ262182 IBM262182 ILI262182 IVE262182 JFA262182 JOW262182 JYS262182 KIO262182 KSK262182 LCG262182 LMC262182 LVY262182 MFU262182 MPQ262182 MZM262182 NJI262182 NTE262182 ODA262182 OMW262182 OWS262182 PGO262182 PQK262182 QAG262182 QKC262182 QTY262182 RDU262182 RNQ262182 RXM262182 SHI262182 SRE262182 TBA262182 TKW262182 TUS262182 UEO262182 UOK262182 UYG262182 VIC262182 VRY262182 WBU262182 WLQ262182 WVM262182 E327718 JA327718 SW327718 ACS327718 AMO327718 AWK327718 BGG327718 BQC327718 BZY327718 CJU327718 CTQ327718 DDM327718 DNI327718 DXE327718 EHA327718 EQW327718 FAS327718 FKO327718 FUK327718 GEG327718 GOC327718 GXY327718 HHU327718 HRQ327718 IBM327718 ILI327718 IVE327718 JFA327718 JOW327718 JYS327718 KIO327718 KSK327718 LCG327718 LMC327718 LVY327718 MFU327718 MPQ327718 MZM327718 NJI327718 NTE327718 ODA327718 OMW327718 OWS327718 PGO327718 PQK327718 QAG327718 QKC327718 QTY327718 RDU327718 RNQ327718 RXM327718 SHI327718 SRE327718 TBA327718 TKW327718 TUS327718 UEO327718 UOK327718 UYG327718 VIC327718 VRY327718 WBU327718 WLQ327718 WVM327718 E393254 JA393254 SW393254 ACS393254 AMO393254 AWK393254 BGG393254 BQC393254 BZY393254 CJU393254 CTQ393254 DDM393254 DNI393254 DXE393254 EHA393254 EQW393254 FAS393254 FKO393254 FUK393254 GEG393254 GOC393254 GXY393254 HHU393254 HRQ393254 IBM393254 ILI393254 IVE393254 JFA393254 JOW393254 JYS393254 KIO393254 KSK393254 LCG393254 LMC393254 LVY393254 MFU393254 MPQ393254 MZM393254 NJI393254 NTE393254 ODA393254 OMW393254 OWS393254 PGO393254 PQK393254 QAG393254 QKC393254 QTY393254 RDU393254 RNQ393254 RXM393254 SHI393254 SRE393254 TBA393254 TKW393254 TUS393254 UEO393254 UOK393254 UYG393254 VIC393254 VRY393254 WBU393254 WLQ393254 WVM393254 E458790 JA458790 SW458790 ACS458790 AMO458790 AWK458790 BGG458790 BQC458790 BZY458790 CJU458790 CTQ458790 DDM458790 DNI458790 DXE458790 EHA458790 EQW458790 FAS458790 FKO458790 FUK458790 GEG458790 GOC458790 GXY458790 HHU458790 HRQ458790 IBM458790 ILI458790 IVE458790 JFA458790 JOW458790 JYS458790 KIO458790 KSK458790 LCG458790 LMC458790 LVY458790 MFU458790 MPQ458790 MZM458790 NJI458790 NTE458790 ODA458790 OMW458790 OWS458790 PGO458790 PQK458790 QAG458790 QKC458790 QTY458790 RDU458790 RNQ458790 RXM458790 SHI458790 SRE458790 TBA458790 TKW458790 TUS458790 UEO458790 UOK458790 UYG458790 VIC458790 VRY458790 WBU458790 WLQ458790 WVM458790 E524326 JA524326 SW524326 ACS524326 AMO524326 AWK524326 BGG524326 BQC524326 BZY524326 CJU524326 CTQ524326 DDM524326 DNI524326 DXE524326 EHA524326 EQW524326 FAS524326 FKO524326 FUK524326 GEG524326 GOC524326 GXY524326 HHU524326 HRQ524326 IBM524326 ILI524326 IVE524326 JFA524326 JOW524326 JYS524326 KIO524326 KSK524326 LCG524326 LMC524326 LVY524326 MFU524326 MPQ524326 MZM524326 NJI524326 NTE524326 ODA524326 OMW524326 OWS524326 PGO524326 PQK524326 QAG524326 QKC524326 QTY524326 RDU524326 RNQ524326 RXM524326 SHI524326 SRE524326 TBA524326 TKW524326 TUS524326 UEO524326 UOK524326 UYG524326 VIC524326 VRY524326 WBU524326 WLQ524326 WVM524326 E589862 JA589862 SW589862 ACS589862 AMO589862 AWK589862 BGG589862 BQC589862 BZY589862 CJU589862 CTQ589862 DDM589862 DNI589862 DXE589862 EHA589862 EQW589862 FAS589862 FKO589862 FUK589862 GEG589862 GOC589862 GXY589862 HHU589862 HRQ589862 IBM589862 ILI589862 IVE589862 JFA589862 JOW589862 JYS589862 KIO589862 KSK589862 LCG589862 LMC589862 LVY589862 MFU589862 MPQ589862 MZM589862 NJI589862 NTE589862 ODA589862 OMW589862 OWS589862 PGO589862 PQK589862 QAG589862 QKC589862 QTY589862 RDU589862 RNQ589862 RXM589862 SHI589862 SRE589862 TBA589862 TKW589862 TUS589862 UEO589862 UOK589862 UYG589862 VIC589862 VRY589862 WBU589862 WLQ589862 WVM589862 E655398 JA655398 SW655398 ACS655398 AMO655398 AWK655398 BGG655398 BQC655398 BZY655398 CJU655398 CTQ655398 DDM655398 DNI655398 DXE655398 EHA655398 EQW655398 FAS655398 FKO655398 FUK655398 GEG655398 GOC655398 GXY655398 HHU655398 HRQ655398 IBM655398 ILI655398 IVE655398 JFA655398 JOW655398 JYS655398 KIO655398 KSK655398 LCG655398 LMC655398 LVY655398 MFU655398 MPQ655398 MZM655398 NJI655398 NTE655398 ODA655398 OMW655398 OWS655398 PGO655398 PQK655398 QAG655398 QKC655398 QTY655398 RDU655398 RNQ655398 RXM655398 SHI655398 SRE655398 TBA655398 TKW655398 TUS655398 UEO655398 UOK655398 UYG655398 VIC655398 VRY655398 WBU655398 WLQ655398 WVM655398 E720934 JA720934 SW720934 ACS720934 AMO720934 AWK720934 BGG720934 BQC720934 BZY720934 CJU720934 CTQ720934 DDM720934 DNI720934 DXE720934 EHA720934 EQW720934 FAS720934 FKO720934 FUK720934 GEG720934 GOC720934 GXY720934 HHU720934 HRQ720934 IBM720934 ILI720934 IVE720934 JFA720934 JOW720934 JYS720934 KIO720934 KSK720934 LCG720934 LMC720934 LVY720934 MFU720934 MPQ720934 MZM720934 NJI720934 NTE720934 ODA720934 OMW720934 OWS720934 PGO720934 PQK720934 QAG720934 QKC720934 QTY720934 RDU720934 RNQ720934 RXM720934 SHI720934 SRE720934 TBA720934 TKW720934 TUS720934 UEO720934 UOK720934 UYG720934 VIC720934 VRY720934 WBU720934 WLQ720934 WVM720934 E786470 JA786470 SW786470 ACS786470 AMO786470 AWK786470 BGG786470 BQC786470 BZY786470 CJU786470 CTQ786470 DDM786470 DNI786470 DXE786470 EHA786470 EQW786470 FAS786470 FKO786470 FUK786470 GEG786470 GOC786470 GXY786470 HHU786470 HRQ786470 IBM786470 ILI786470 IVE786470 JFA786470 JOW786470 JYS786470 KIO786470 KSK786470 LCG786470 LMC786470 LVY786470 MFU786470 MPQ786470 MZM786470 NJI786470 NTE786470 ODA786470 OMW786470 OWS786470 PGO786470 PQK786470 QAG786470 QKC786470 QTY786470 RDU786470 RNQ786470 RXM786470 SHI786470 SRE786470 TBA786470 TKW786470 TUS786470 UEO786470 UOK786470 UYG786470 VIC786470 VRY786470 WBU786470 WLQ786470 WVM786470 E852006 JA852006 SW852006 ACS852006 AMO852006 AWK852006 BGG852006 BQC852006 BZY852006 CJU852006 CTQ852006 DDM852006 DNI852006 DXE852006 EHA852006 EQW852006 FAS852006 FKO852006 FUK852006 GEG852006 GOC852006 GXY852006 HHU852006 HRQ852006 IBM852006 ILI852006 IVE852006 JFA852006 JOW852006 JYS852006 KIO852006 KSK852006 LCG852006 LMC852006 LVY852006 MFU852006 MPQ852006 MZM852006 NJI852006 NTE852006 ODA852006 OMW852006 OWS852006 PGO852006 PQK852006 QAG852006 QKC852006 QTY852006 RDU852006 RNQ852006 RXM852006 SHI852006 SRE852006 TBA852006 TKW852006 TUS852006 UEO852006 UOK852006 UYG852006 VIC852006 VRY852006 WBU852006 WLQ852006 WVM852006 E917542 JA917542 SW917542 ACS917542 AMO917542 AWK917542 BGG917542 BQC917542 BZY917542 CJU917542 CTQ917542 DDM917542 DNI917542 DXE917542 EHA917542 EQW917542 FAS917542 FKO917542 FUK917542 GEG917542 GOC917542 GXY917542 HHU917542 HRQ917542 IBM917542 ILI917542 IVE917542 JFA917542 JOW917542 JYS917542 KIO917542 KSK917542 LCG917542 LMC917542 LVY917542 MFU917542 MPQ917542 MZM917542 NJI917542 NTE917542 ODA917542 OMW917542 OWS917542 PGO917542 PQK917542 QAG917542 QKC917542 QTY917542 RDU917542 RNQ917542 RXM917542 SHI917542 SRE917542 TBA917542 TKW917542 TUS917542 UEO917542 UOK917542 UYG917542 VIC917542 VRY917542 WBU917542 WLQ917542 WVM917542 E983078 JA983078 SW983078 ACS983078 AMO983078 AWK983078 BGG983078 BQC983078 BZY983078 CJU983078 CTQ983078 DDM983078 DNI983078 DXE983078 EHA983078 EQW983078 FAS983078 FKO983078 FUK983078 GEG983078 GOC983078 GXY983078 HHU983078 HRQ983078 IBM983078 ILI983078 IVE983078 JFA983078 JOW983078 JYS983078 KIO983078 KSK983078 LCG983078 LMC983078 LVY983078 MFU983078 MPQ983078 MZM983078 NJI983078 NTE983078 ODA983078 OMW983078 OWS983078 PGO983078 PQK983078 QAG983078 QKC983078 QTY983078 RDU983078 RNQ983078 RXM983078 SHI983078 SRE983078 TBA983078 TKW983078 TUS983078 UEO983078 UOK983078 UYG983078 VIC983078 VRY983078 WBU983078 WLQ983078 WVM983078" xr:uid="{00000000-0002-0000-0300-000004000000}">
      <formula1>$AA$3:$AA$5</formula1>
    </dataValidation>
    <dataValidation type="list" showInputMessage="1" showErrorMessage="1" sqref="E68 JA68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E65604 JA65604 SW65604 ACS65604 AMO65604 AWK65604 BGG65604 BQC65604 BZY65604 CJU65604 CTQ65604 DDM65604 DNI65604 DXE65604 EHA65604 EQW65604 FAS65604 FKO65604 FUK65604 GEG65604 GOC65604 GXY65604 HHU65604 HRQ65604 IBM65604 ILI65604 IVE65604 JFA65604 JOW65604 JYS65604 KIO65604 KSK65604 LCG65604 LMC65604 LVY65604 MFU65604 MPQ65604 MZM65604 NJI65604 NTE65604 ODA65604 OMW65604 OWS65604 PGO65604 PQK65604 QAG65604 QKC65604 QTY65604 RDU65604 RNQ65604 RXM65604 SHI65604 SRE65604 TBA65604 TKW65604 TUS65604 UEO65604 UOK65604 UYG65604 VIC65604 VRY65604 WBU65604 WLQ65604 WVM65604 E131140 JA131140 SW131140 ACS131140 AMO131140 AWK131140 BGG131140 BQC131140 BZY131140 CJU131140 CTQ131140 DDM131140 DNI131140 DXE131140 EHA131140 EQW131140 FAS131140 FKO131140 FUK131140 GEG131140 GOC131140 GXY131140 HHU131140 HRQ131140 IBM131140 ILI131140 IVE131140 JFA131140 JOW131140 JYS131140 KIO131140 KSK131140 LCG131140 LMC131140 LVY131140 MFU131140 MPQ131140 MZM131140 NJI131140 NTE131140 ODA131140 OMW131140 OWS131140 PGO131140 PQK131140 QAG131140 QKC131140 QTY131140 RDU131140 RNQ131140 RXM131140 SHI131140 SRE131140 TBA131140 TKW131140 TUS131140 UEO131140 UOK131140 UYG131140 VIC131140 VRY131140 WBU131140 WLQ131140 WVM131140 E196676 JA196676 SW196676 ACS196676 AMO196676 AWK196676 BGG196676 BQC196676 BZY196676 CJU196676 CTQ196676 DDM196676 DNI196676 DXE196676 EHA196676 EQW196676 FAS196676 FKO196676 FUK196676 GEG196676 GOC196676 GXY196676 HHU196676 HRQ196676 IBM196676 ILI196676 IVE196676 JFA196676 JOW196676 JYS196676 KIO196676 KSK196676 LCG196676 LMC196676 LVY196676 MFU196676 MPQ196676 MZM196676 NJI196676 NTE196676 ODA196676 OMW196676 OWS196676 PGO196676 PQK196676 QAG196676 QKC196676 QTY196676 RDU196676 RNQ196676 RXM196676 SHI196676 SRE196676 TBA196676 TKW196676 TUS196676 UEO196676 UOK196676 UYG196676 VIC196676 VRY196676 WBU196676 WLQ196676 WVM196676 E262212 JA262212 SW262212 ACS262212 AMO262212 AWK262212 BGG262212 BQC262212 BZY262212 CJU262212 CTQ262212 DDM262212 DNI262212 DXE262212 EHA262212 EQW262212 FAS262212 FKO262212 FUK262212 GEG262212 GOC262212 GXY262212 HHU262212 HRQ262212 IBM262212 ILI262212 IVE262212 JFA262212 JOW262212 JYS262212 KIO262212 KSK262212 LCG262212 LMC262212 LVY262212 MFU262212 MPQ262212 MZM262212 NJI262212 NTE262212 ODA262212 OMW262212 OWS262212 PGO262212 PQK262212 QAG262212 QKC262212 QTY262212 RDU262212 RNQ262212 RXM262212 SHI262212 SRE262212 TBA262212 TKW262212 TUS262212 UEO262212 UOK262212 UYG262212 VIC262212 VRY262212 WBU262212 WLQ262212 WVM262212 E327748 JA327748 SW327748 ACS327748 AMO327748 AWK327748 BGG327748 BQC327748 BZY327748 CJU327748 CTQ327748 DDM327748 DNI327748 DXE327748 EHA327748 EQW327748 FAS327748 FKO327748 FUK327748 GEG327748 GOC327748 GXY327748 HHU327748 HRQ327748 IBM327748 ILI327748 IVE327748 JFA327748 JOW327748 JYS327748 KIO327748 KSK327748 LCG327748 LMC327748 LVY327748 MFU327748 MPQ327748 MZM327748 NJI327748 NTE327748 ODA327748 OMW327748 OWS327748 PGO327748 PQK327748 QAG327748 QKC327748 QTY327748 RDU327748 RNQ327748 RXM327748 SHI327748 SRE327748 TBA327748 TKW327748 TUS327748 UEO327748 UOK327748 UYG327748 VIC327748 VRY327748 WBU327748 WLQ327748 WVM327748 E393284 JA393284 SW393284 ACS393284 AMO393284 AWK393284 BGG393284 BQC393284 BZY393284 CJU393284 CTQ393284 DDM393284 DNI393284 DXE393284 EHA393284 EQW393284 FAS393284 FKO393284 FUK393284 GEG393284 GOC393284 GXY393284 HHU393284 HRQ393284 IBM393284 ILI393284 IVE393284 JFA393284 JOW393284 JYS393284 KIO393284 KSK393284 LCG393284 LMC393284 LVY393284 MFU393284 MPQ393284 MZM393284 NJI393284 NTE393284 ODA393284 OMW393284 OWS393284 PGO393284 PQK393284 QAG393284 QKC393284 QTY393284 RDU393284 RNQ393284 RXM393284 SHI393284 SRE393284 TBA393284 TKW393284 TUS393284 UEO393284 UOK393284 UYG393284 VIC393284 VRY393284 WBU393284 WLQ393284 WVM393284 E458820 JA458820 SW458820 ACS458820 AMO458820 AWK458820 BGG458820 BQC458820 BZY458820 CJU458820 CTQ458820 DDM458820 DNI458820 DXE458820 EHA458820 EQW458820 FAS458820 FKO458820 FUK458820 GEG458820 GOC458820 GXY458820 HHU458820 HRQ458820 IBM458820 ILI458820 IVE458820 JFA458820 JOW458820 JYS458820 KIO458820 KSK458820 LCG458820 LMC458820 LVY458820 MFU458820 MPQ458820 MZM458820 NJI458820 NTE458820 ODA458820 OMW458820 OWS458820 PGO458820 PQK458820 QAG458820 QKC458820 QTY458820 RDU458820 RNQ458820 RXM458820 SHI458820 SRE458820 TBA458820 TKW458820 TUS458820 UEO458820 UOK458820 UYG458820 VIC458820 VRY458820 WBU458820 WLQ458820 WVM458820 E524356 JA524356 SW524356 ACS524356 AMO524356 AWK524356 BGG524356 BQC524356 BZY524356 CJU524356 CTQ524356 DDM524356 DNI524356 DXE524356 EHA524356 EQW524356 FAS524356 FKO524356 FUK524356 GEG524356 GOC524356 GXY524356 HHU524356 HRQ524356 IBM524356 ILI524356 IVE524356 JFA524356 JOW524356 JYS524356 KIO524356 KSK524356 LCG524356 LMC524356 LVY524356 MFU524356 MPQ524356 MZM524356 NJI524356 NTE524356 ODA524356 OMW524356 OWS524356 PGO524356 PQK524356 QAG524356 QKC524356 QTY524356 RDU524356 RNQ524356 RXM524356 SHI524356 SRE524356 TBA524356 TKW524356 TUS524356 UEO524356 UOK524356 UYG524356 VIC524356 VRY524356 WBU524356 WLQ524356 WVM524356 E589892 JA589892 SW589892 ACS589892 AMO589892 AWK589892 BGG589892 BQC589892 BZY589892 CJU589892 CTQ589892 DDM589892 DNI589892 DXE589892 EHA589892 EQW589892 FAS589892 FKO589892 FUK589892 GEG589892 GOC589892 GXY589892 HHU589892 HRQ589892 IBM589892 ILI589892 IVE589892 JFA589892 JOW589892 JYS589892 KIO589892 KSK589892 LCG589892 LMC589892 LVY589892 MFU589892 MPQ589892 MZM589892 NJI589892 NTE589892 ODA589892 OMW589892 OWS589892 PGO589892 PQK589892 QAG589892 QKC589892 QTY589892 RDU589892 RNQ589892 RXM589892 SHI589892 SRE589892 TBA589892 TKW589892 TUS589892 UEO589892 UOK589892 UYG589892 VIC589892 VRY589892 WBU589892 WLQ589892 WVM589892 E655428 JA655428 SW655428 ACS655428 AMO655428 AWK655428 BGG655428 BQC655428 BZY655428 CJU655428 CTQ655428 DDM655428 DNI655428 DXE655428 EHA655428 EQW655428 FAS655428 FKO655428 FUK655428 GEG655428 GOC655428 GXY655428 HHU655428 HRQ655428 IBM655428 ILI655428 IVE655428 JFA655428 JOW655428 JYS655428 KIO655428 KSK655428 LCG655428 LMC655428 LVY655428 MFU655428 MPQ655428 MZM655428 NJI655428 NTE655428 ODA655428 OMW655428 OWS655428 PGO655428 PQK655428 QAG655428 QKC655428 QTY655428 RDU655428 RNQ655428 RXM655428 SHI655428 SRE655428 TBA655428 TKW655428 TUS655428 UEO655428 UOK655428 UYG655428 VIC655428 VRY655428 WBU655428 WLQ655428 WVM655428 E720964 JA720964 SW720964 ACS720964 AMO720964 AWK720964 BGG720964 BQC720964 BZY720964 CJU720964 CTQ720964 DDM720964 DNI720964 DXE720964 EHA720964 EQW720964 FAS720964 FKO720964 FUK720964 GEG720964 GOC720964 GXY720964 HHU720964 HRQ720964 IBM720964 ILI720964 IVE720964 JFA720964 JOW720964 JYS720964 KIO720964 KSK720964 LCG720964 LMC720964 LVY720964 MFU720964 MPQ720964 MZM720964 NJI720964 NTE720964 ODA720964 OMW720964 OWS720964 PGO720964 PQK720964 QAG720964 QKC720964 QTY720964 RDU720964 RNQ720964 RXM720964 SHI720964 SRE720964 TBA720964 TKW720964 TUS720964 UEO720964 UOK720964 UYG720964 VIC720964 VRY720964 WBU720964 WLQ720964 WVM720964 E786500 JA786500 SW786500 ACS786500 AMO786500 AWK786500 BGG786500 BQC786500 BZY786500 CJU786500 CTQ786500 DDM786500 DNI786500 DXE786500 EHA786500 EQW786500 FAS786500 FKO786500 FUK786500 GEG786500 GOC786500 GXY786500 HHU786500 HRQ786500 IBM786500 ILI786500 IVE786500 JFA786500 JOW786500 JYS786500 KIO786500 KSK786500 LCG786500 LMC786500 LVY786500 MFU786500 MPQ786500 MZM786500 NJI786500 NTE786500 ODA786500 OMW786500 OWS786500 PGO786500 PQK786500 QAG786500 QKC786500 QTY786500 RDU786500 RNQ786500 RXM786500 SHI786500 SRE786500 TBA786500 TKW786500 TUS786500 UEO786500 UOK786500 UYG786500 VIC786500 VRY786500 WBU786500 WLQ786500 WVM786500 E852036 JA852036 SW852036 ACS852036 AMO852036 AWK852036 BGG852036 BQC852036 BZY852036 CJU852036 CTQ852036 DDM852036 DNI852036 DXE852036 EHA852036 EQW852036 FAS852036 FKO852036 FUK852036 GEG852036 GOC852036 GXY852036 HHU852036 HRQ852036 IBM852036 ILI852036 IVE852036 JFA852036 JOW852036 JYS852036 KIO852036 KSK852036 LCG852036 LMC852036 LVY852036 MFU852036 MPQ852036 MZM852036 NJI852036 NTE852036 ODA852036 OMW852036 OWS852036 PGO852036 PQK852036 QAG852036 QKC852036 QTY852036 RDU852036 RNQ852036 RXM852036 SHI852036 SRE852036 TBA852036 TKW852036 TUS852036 UEO852036 UOK852036 UYG852036 VIC852036 VRY852036 WBU852036 WLQ852036 WVM852036 E917572 JA917572 SW917572 ACS917572 AMO917572 AWK917572 BGG917572 BQC917572 BZY917572 CJU917572 CTQ917572 DDM917572 DNI917572 DXE917572 EHA917572 EQW917572 FAS917572 FKO917572 FUK917572 GEG917572 GOC917572 GXY917572 HHU917572 HRQ917572 IBM917572 ILI917572 IVE917572 JFA917572 JOW917572 JYS917572 KIO917572 KSK917572 LCG917572 LMC917572 LVY917572 MFU917572 MPQ917572 MZM917572 NJI917572 NTE917572 ODA917572 OMW917572 OWS917572 PGO917572 PQK917572 QAG917572 QKC917572 QTY917572 RDU917572 RNQ917572 RXM917572 SHI917572 SRE917572 TBA917572 TKW917572 TUS917572 UEO917572 UOK917572 UYG917572 VIC917572 VRY917572 WBU917572 WLQ917572 WVM917572 E983108 JA983108 SW983108 ACS983108 AMO983108 AWK983108 BGG983108 BQC983108 BZY983108 CJU983108 CTQ983108 DDM983108 DNI983108 DXE983108 EHA983108 EQW983108 FAS983108 FKO983108 FUK983108 GEG983108 GOC983108 GXY983108 HHU983108 HRQ983108 IBM983108 ILI983108 IVE983108 JFA983108 JOW983108 JYS983108 KIO983108 KSK983108 LCG983108 LMC983108 LVY983108 MFU983108 MPQ983108 MZM983108 NJI983108 NTE983108 ODA983108 OMW983108 OWS983108 PGO983108 PQK983108 QAG983108 QKC983108 QTY983108 RDU983108 RNQ983108 RXM983108 SHI983108 SRE983108 TBA983108 TKW983108 TUS983108 UEO983108 UOK983108 UYG983108 VIC983108 VRY983108 WBU983108 WLQ983108 WVM983108 E47 JA47 SW47 ACS47 AMO47 AWK47 BGG47 BQC47 BZY47 CJU47 CTQ47 DDM47 DNI47 DXE47 EHA47 EQW47 FAS47 FKO47 FUK47 GEG47 GOC47 GXY47 HHU47 HRQ47 IBM47 ILI47 IVE47 JFA47 JOW47 JYS47 KIO47 KSK47 LCG47 LMC47 LVY47 MFU47 MPQ47 MZM47 NJI47 NTE47 ODA47 OMW47 OWS47 PGO47 PQK47 QAG47 QKC47 QTY47 RDU47 RNQ47 RXM47 SHI47 SRE47 TBA47 TKW47 TUS47 UEO47 UOK47 UYG47 VIC47 VRY47 WBU47 WLQ47 WVM47 E65583 JA65583 SW65583 ACS65583 AMO65583 AWK65583 BGG65583 BQC65583 BZY65583 CJU65583 CTQ65583 DDM65583 DNI65583 DXE65583 EHA65583 EQW65583 FAS65583 FKO65583 FUK65583 GEG65583 GOC65583 GXY65583 HHU65583 HRQ65583 IBM65583 ILI65583 IVE65583 JFA65583 JOW65583 JYS65583 KIO65583 KSK65583 LCG65583 LMC65583 LVY65583 MFU65583 MPQ65583 MZM65583 NJI65583 NTE65583 ODA65583 OMW65583 OWS65583 PGO65583 PQK65583 QAG65583 QKC65583 QTY65583 RDU65583 RNQ65583 RXM65583 SHI65583 SRE65583 TBA65583 TKW65583 TUS65583 UEO65583 UOK65583 UYG65583 VIC65583 VRY65583 WBU65583 WLQ65583 WVM65583 E131119 JA131119 SW131119 ACS131119 AMO131119 AWK131119 BGG131119 BQC131119 BZY131119 CJU131119 CTQ131119 DDM131119 DNI131119 DXE131119 EHA131119 EQW131119 FAS131119 FKO131119 FUK131119 GEG131119 GOC131119 GXY131119 HHU131119 HRQ131119 IBM131119 ILI131119 IVE131119 JFA131119 JOW131119 JYS131119 KIO131119 KSK131119 LCG131119 LMC131119 LVY131119 MFU131119 MPQ131119 MZM131119 NJI131119 NTE131119 ODA131119 OMW131119 OWS131119 PGO131119 PQK131119 QAG131119 QKC131119 QTY131119 RDU131119 RNQ131119 RXM131119 SHI131119 SRE131119 TBA131119 TKW131119 TUS131119 UEO131119 UOK131119 UYG131119 VIC131119 VRY131119 WBU131119 WLQ131119 WVM131119 E196655 JA196655 SW196655 ACS196655 AMO196655 AWK196655 BGG196655 BQC196655 BZY196655 CJU196655 CTQ196655 DDM196655 DNI196655 DXE196655 EHA196655 EQW196655 FAS196655 FKO196655 FUK196655 GEG196655 GOC196655 GXY196655 HHU196655 HRQ196655 IBM196655 ILI196655 IVE196655 JFA196655 JOW196655 JYS196655 KIO196655 KSK196655 LCG196655 LMC196655 LVY196655 MFU196655 MPQ196655 MZM196655 NJI196655 NTE196655 ODA196655 OMW196655 OWS196655 PGO196655 PQK196655 QAG196655 QKC196655 QTY196655 RDU196655 RNQ196655 RXM196655 SHI196655 SRE196655 TBA196655 TKW196655 TUS196655 UEO196655 UOK196655 UYG196655 VIC196655 VRY196655 WBU196655 WLQ196655 WVM196655 E262191 JA262191 SW262191 ACS262191 AMO262191 AWK262191 BGG262191 BQC262191 BZY262191 CJU262191 CTQ262191 DDM262191 DNI262191 DXE262191 EHA262191 EQW262191 FAS262191 FKO262191 FUK262191 GEG262191 GOC262191 GXY262191 HHU262191 HRQ262191 IBM262191 ILI262191 IVE262191 JFA262191 JOW262191 JYS262191 KIO262191 KSK262191 LCG262191 LMC262191 LVY262191 MFU262191 MPQ262191 MZM262191 NJI262191 NTE262191 ODA262191 OMW262191 OWS262191 PGO262191 PQK262191 QAG262191 QKC262191 QTY262191 RDU262191 RNQ262191 RXM262191 SHI262191 SRE262191 TBA262191 TKW262191 TUS262191 UEO262191 UOK262191 UYG262191 VIC262191 VRY262191 WBU262191 WLQ262191 WVM262191 E327727 JA327727 SW327727 ACS327727 AMO327727 AWK327727 BGG327727 BQC327727 BZY327727 CJU327727 CTQ327727 DDM327727 DNI327727 DXE327727 EHA327727 EQW327727 FAS327727 FKO327727 FUK327727 GEG327727 GOC327727 GXY327727 HHU327727 HRQ327727 IBM327727 ILI327727 IVE327727 JFA327727 JOW327727 JYS327727 KIO327727 KSK327727 LCG327727 LMC327727 LVY327727 MFU327727 MPQ327727 MZM327727 NJI327727 NTE327727 ODA327727 OMW327727 OWS327727 PGO327727 PQK327727 QAG327727 QKC327727 QTY327727 RDU327727 RNQ327727 RXM327727 SHI327727 SRE327727 TBA327727 TKW327727 TUS327727 UEO327727 UOK327727 UYG327727 VIC327727 VRY327727 WBU327727 WLQ327727 WVM327727 E393263 JA393263 SW393263 ACS393263 AMO393263 AWK393263 BGG393263 BQC393263 BZY393263 CJU393263 CTQ393263 DDM393263 DNI393263 DXE393263 EHA393263 EQW393263 FAS393263 FKO393263 FUK393263 GEG393263 GOC393263 GXY393263 HHU393263 HRQ393263 IBM393263 ILI393263 IVE393263 JFA393263 JOW393263 JYS393263 KIO393263 KSK393263 LCG393263 LMC393263 LVY393263 MFU393263 MPQ393263 MZM393263 NJI393263 NTE393263 ODA393263 OMW393263 OWS393263 PGO393263 PQK393263 QAG393263 QKC393263 QTY393263 RDU393263 RNQ393263 RXM393263 SHI393263 SRE393263 TBA393263 TKW393263 TUS393263 UEO393263 UOK393263 UYG393263 VIC393263 VRY393263 WBU393263 WLQ393263 WVM393263 E458799 JA458799 SW458799 ACS458799 AMO458799 AWK458799 BGG458799 BQC458799 BZY458799 CJU458799 CTQ458799 DDM458799 DNI458799 DXE458799 EHA458799 EQW458799 FAS458799 FKO458799 FUK458799 GEG458799 GOC458799 GXY458799 HHU458799 HRQ458799 IBM458799 ILI458799 IVE458799 JFA458799 JOW458799 JYS458799 KIO458799 KSK458799 LCG458799 LMC458799 LVY458799 MFU458799 MPQ458799 MZM458799 NJI458799 NTE458799 ODA458799 OMW458799 OWS458799 PGO458799 PQK458799 QAG458799 QKC458799 QTY458799 RDU458799 RNQ458799 RXM458799 SHI458799 SRE458799 TBA458799 TKW458799 TUS458799 UEO458799 UOK458799 UYG458799 VIC458799 VRY458799 WBU458799 WLQ458799 WVM458799 E524335 JA524335 SW524335 ACS524335 AMO524335 AWK524335 BGG524335 BQC524335 BZY524335 CJU524335 CTQ524335 DDM524335 DNI524335 DXE524335 EHA524335 EQW524335 FAS524335 FKO524335 FUK524335 GEG524335 GOC524335 GXY524335 HHU524335 HRQ524335 IBM524335 ILI524335 IVE524335 JFA524335 JOW524335 JYS524335 KIO524335 KSK524335 LCG524335 LMC524335 LVY524335 MFU524335 MPQ524335 MZM524335 NJI524335 NTE524335 ODA524335 OMW524335 OWS524335 PGO524335 PQK524335 QAG524335 QKC524335 QTY524335 RDU524335 RNQ524335 RXM524335 SHI524335 SRE524335 TBA524335 TKW524335 TUS524335 UEO524335 UOK524335 UYG524335 VIC524335 VRY524335 WBU524335 WLQ524335 WVM524335 E589871 JA589871 SW589871 ACS589871 AMO589871 AWK589871 BGG589871 BQC589871 BZY589871 CJU589871 CTQ589871 DDM589871 DNI589871 DXE589871 EHA589871 EQW589871 FAS589871 FKO589871 FUK589871 GEG589871 GOC589871 GXY589871 HHU589871 HRQ589871 IBM589871 ILI589871 IVE589871 JFA589871 JOW589871 JYS589871 KIO589871 KSK589871 LCG589871 LMC589871 LVY589871 MFU589871 MPQ589871 MZM589871 NJI589871 NTE589871 ODA589871 OMW589871 OWS589871 PGO589871 PQK589871 QAG589871 QKC589871 QTY589871 RDU589871 RNQ589871 RXM589871 SHI589871 SRE589871 TBA589871 TKW589871 TUS589871 UEO589871 UOK589871 UYG589871 VIC589871 VRY589871 WBU589871 WLQ589871 WVM589871 E655407 JA655407 SW655407 ACS655407 AMO655407 AWK655407 BGG655407 BQC655407 BZY655407 CJU655407 CTQ655407 DDM655407 DNI655407 DXE655407 EHA655407 EQW655407 FAS655407 FKO655407 FUK655407 GEG655407 GOC655407 GXY655407 HHU655407 HRQ655407 IBM655407 ILI655407 IVE655407 JFA655407 JOW655407 JYS655407 KIO655407 KSK655407 LCG655407 LMC655407 LVY655407 MFU655407 MPQ655407 MZM655407 NJI655407 NTE655407 ODA655407 OMW655407 OWS655407 PGO655407 PQK655407 QAG655407 QKC655407 QTY655407 RDU655407 RNQ655407 RXM655407 SHI655407 SRE655407 TBA655407 TKW655407 TUS655407 UEO655407 UOK655407 UYG655407 VIC655407 VRY655407 WBU655407 WLQ655407 WVM655407 E720943 JA720943 SW720943 ACS720943 AMO720943 AWK720943 BGG720943 BQC720943 BZY720943 CJU720943 CTQ720943 DDM720943 DNI720943 DXE720943 EHA720943 EQW720943 FAS720943 FKO720943 FUK720943 GEG720943 GOC720943 GXY720943 HHU720943 HRQ720943 IBM720943 ILI720943 IVE720943 JFA720943 JOW720943 JYS720943 KIO720943 KSK720943 LCG720943 LMC720943 LVY720943 MFU720943 MPQ720943 MZM720943 NJI720943 NTE720943 ODA720943 OMW720943 OWS720943 PGO720943 PQK720943 QAG720943 QKC720943 QTY720943 RDU720943 RNQ720943 RXM720943 SHI720943 SRE720943 TBA720943 TKW720943 TUS720943 UEO720943 UOK720943 UYG720943 VIC720943 VRY720943 WBU720943 WLQ720943 WVM720943 E786479 JA786479 SW786479 ACS786479 AMO786479 AWK786479 BGG786479 BQC786479 BZY786479 CJU786479 CTQ786479 DDM786479 DNI786479 DXE786479 EHA786479 EQW786479 FAS786479 FKO786479 FUK786479 GEG786479 GOC786479 GXY786479 HHU786479 HRQ786479 IBM786479 ILI786479 IVE786479 JFA786479 JOW786479 JYS786479 KIO786479 KSK786479 LCG786479 LMC786479 LVY786479 MFU786479 MPQ786479 MZM786479 NJI786479 NTE786479 ODA786479 OMW786479 OWS786479 PGO786479 PQK786479 QAG786479 QKC786479 QTY786479 RDU786479 RNQ786479 RXM786479 SHI786479 SRE786479 TBA786479 TKW786479 TUS786479 UEO786479 UOK786479 UYG786479 VIC786479 VRY786479 WBU786479 WLQ786479 WVM786479 E852015 JA852015 SW852015 ACS852015 AMO852015 AWK852015 BGG852015 BQC852015 BZY852015 CJU852015 CTQ852015 DDM852015 DNI852015 DXE852015 EHA852015 EQW852015 FAS852015 FKO852015 FUK852015 GEG852015 GOC852015 GXY852015 HHU852015 HRQ852015 IBM852015 ILI852015 IVE852015 JFA852015 JOW852015 JYS852015 KIO852015 KSK852015 LCG852015 LMC852015 LVY852015 MFU852015 MPQ852015 MZM852015 NJI852015 NTE852015 ODA852015 OMW852015 OWS852015 PGO852015 PQK852015 QAG852015 QKC852015 QTY852015 RDU852015 RNQ852015 RXM852015 SHI852015 SRE852015 TBA852015 TKW852015 TUS852015 UEO852015 UOK852015 UYG852015 VIC852015 VRY852015 WBU852015 WLQ852015 WVM852015 E917551 JA917551 SW917551 ACS917551 AMO917551 AWK917551 BGG917551 BQC917551 BZY917551 CJU917551 CTQ917551 DDM917551 DNI917551 DXE917551 EHA917551 EQW917551 FAS917551 FKO917551 FUK917551 GEG917551 GOC917551 GXY917551 HHU917551 HRQ917551 IBM917551 ILI917551 IVE917551 JFA917551 JOW917551 JYS917551 KIO917551 KSK917551 LCG917551 LMC917551 LVY917551 MFU917551 MPQ917551 MZM917551 NJI917551 NTE917551 ODA917551 OMW917551 OWS917551 PGO917551 PQK917551 QAG917551 QKC917551 QTY917551 RDU917551 RNQ917551 RXM917551 SHI917551 SRE917551 TBA917551 TKW917551 TUS917551 UEO917551 UOK917551 UYG917551 VIC917551 VRY917551 WBU917551 WLQ917551 WVM917551 E983087 JA983087 SW983087 ACS983087 AMO983087 AWK983087 BGG983087 BQC983087 BZY983087 CJU983087 CTQ983087 DDM983087 DNI983087 DXE983087 EHA983087 EQW983087 FAS983087 FKO983087 FUK983087 GEG983087 GOC983087 GXY983087 HHU983087 HRQ983087 IBM983087 ILI983087 IVE983087 JFA983087 JOW983087 JYS983087 KIO983087 KSK983087 LCG983087 LMC983087 LVY983087 MFU983087 MPQ983087 MZM983087 NJI983087 NTE983087 ODA983087 OMW983087 OWS983087 PGO983087 PQK983087 QAG983087 QKC983087 QTY983087 RDU983087 RNQ983087 RXM983087 SHI983087 SRE983087 TBA983087 TKW983087 TUS983087 UEO983087 UOK983087 UYG983087 VIC983087 VRY983087 WBU983087 WLQ983087 WVM983087 E75 JA75 SW75 ACS75 AMO75 AWK75 BGG75 BQC75 BZY75 CJU75 CTQ75 DDM75 DNI75 DXE75 EHA75 EQW75 FAS75 FKO75 FUK75 GEG75 GOC75 GXY75 HHU75 HRQ75 IBM75 ILI75 IVE75 JFA75 JOW75 JYS75 KIO75 KSK75 LCG75 LMC75 LVY75 MFU75 MPQ75 MZM75 NJI75 NTE75 ODA75 OMW75 OWS75 PGO75 PQK75 QAG75 QKC75 QTY75 RDU75 RNQ75 RXM75 SHI75 SRE75 TBA75 TKW75 TUS75 UEO75 UOK75 UYG75 VIC75 VRY75 WBU75 WLQ75 WVM75 E65611 JA65611 SW65611 ACS65611 AMO65611 AWK65611 BGG65611 BQC65611 BZY65611 CJU65611 CTQ65611 DDM65611 DNI65611 DXE65611 EHA65611 EQW65611 FAS65611 FKO65611 FUK65611 GEG65611 GOC65611 GXY65611 HHU65611 HRQ65611 IBM65611 ILI65611 IVE65611 JFA65611 JOW65611 JYS65611 KIO65611 KSK65611 LCG65611 LMC65611 LVY65611 MFU65611 MPQ65611 MZM65611 NJI65611 NTE65611 ODA65611 OMW65611 OWS65611 PGO65611 PQK65611 QAG65611 QKC65611 QTY65611 RDU65611 RNQ65611 RXM65611 SHI65611 SRE65611 TBA65611 TKW65611 TUS65611 UEO65611 UOK65611 UYG65611 VIC65611 VRY65611 WBU65611 WLQ65611 WVM65611 E131147 JA131147 SW131147 ACS131147 AMO131147 AWK131147 BGG131147 BQC131147 BZY131147 CJU131147 CTQ131147 DDM131147 DNI131147 DXE131147 EHA131147 EQW131147 FAS131147 FKO131147 FUK131147 GEG131147 GOC131147 GXY131147 HHU131147 HRQ131147 IBM131147 ILI131147 IVE131147 JFA131147 JOW131147 JYS131147 KIO131147 KSK131147 LCG131147 LMC131147 LVY131147 MFU131147 MPQ131147 MZM131147 NJI131147 NTE131147 ODA131147 OMW131147 OWS131147 PGO131147 PQK131147 QAG131147 QKC131147 QTY131147 RDU131147 RNQ131147 RXM131147 SHI131147 SRE131147 TBA131147 TKW131147 TUS131147 UEO131147 UOK131147 UYG131147 VIC131147 VRY131147 WBU131147 WLQ131147 WVM131147 E196683 JA196683 SW196683 ACS196683 AMO196683 AWK196683 BGG196683 BQC196683 BZY196683 CJU196683 CTQ196683 DDM196683 DNI196683 DXE196683 EHA196683 EQW196683 FAS196683 FKO196683 FUK196683 GEG196683 GOC196683 GXY196683 HHU196683 HRQ196683 IBM196683 ILI196683 IVE196683 JFA196683 JOW196683 JYS196683 KIO196683 KSK196683 LCG196683 LMC196683 LVY196683 MFU196683 MPQ196683 MZM196683 NJI196683 NTE196683 ODA196683 OMW196683 OWS196683 PGO196683 PQK196683 QAG196683 QKC196683 QTY196683 RDU196683 RNQ196683 RXM196683 SHI196683 SRE196683 TBA196683 TKW196683 TUS196683 UEO196683 UOK196683 UYG196683 VIC196683 VRY196683 WBU196683 WLQ196683 WVM196683 E262219 JA262219 SW262219 ACS262219 AMO262219 AWK262219 BGG262219 BQC262219 BZY262219 CJU262219 CTQ262219 DDM262219 DNI262219 DXE262219 EHA262219 EQW262219 FAS262219 FKO262219 FUK262219 GEG262219 GOC262219 GXY262219 HHU262219 HRQ262219 IBM262219 ILI262219 IVE262219 JFA262219 JOW262219 JYS262219 KIO262219 KSK262219 LCG262219 LMC262219 LVY262219 MFU262219 MPQ262219 MZM262219 NJI262219 NTE262219 ODA262219 OMW262219 OWS262219 PGO262219 PQK262219 QAG262219 QKC262219 QTY262219 RDU262219 RNQ262219 RXM262219 SHI262219 SRE262219 TBA262219 TKW262219 TUS262219 UEO262219 UOK262219 UYG262219 VIC262219 VRY262219 WBU262219 WLQ262219 WVM262219 E327755 JA327755 SW327755 ACS327755 AMO327755 AWK327755 BGG327755 BQC327755 BZY327755 CJU327755 CTQ327755 DDM327755 DNI327755 DXE327755 EHA327755 EQW327755 FAS327755 FKO327755 FUK327755 GEG327755 GOC327755 GXY327755 HHU327755 HRQ327755 IBM327755 ILI327755 IVE327755 JFA327755 JOW327755 JYS327755 KIO327755 KSK327755 LCG327755 LMC327755 LVY327755 MFU327755 MPQ327755 MZM327755 NJI327755 NTE327755 ODA327755 OMW327755 OWS327755 PGO327755 PQK327755 QAG327755 QKC327755 QTY327755 RDU327755 RNQ327755 RXM327755 SHI327755 SRE327755 TBA327755 TKW327755 TUS327755 UEO327755 UOK327755 UYG327755 VIC327755 VRY327755 WBU327755 WLQ327755 WVM327755 E393291 JA393291 SW393291 ACS393291 AMO393291 AWK393291 BGG393291 BQC393291 BZY393291 CJU393291 CTQ393291 DDM393291 DNI393291 DXE393291 EHA393291 EQW393291 FAS393291 FKO393291 FUK393291 GEG393291 GOC393291 GXY393291 HHU393291 HRQ393291 IBM393291 ILI393291 IVE393291 JFA393291 JOW393291 JYS393291 KIO393291 KSK393291 LCG393291 LMC393291 LVY393291 MFU393291 MPQ393291 MZM393291 NJI393291 NTE393291 ODA393291 OMW393291 OWS393291 PGO393291 PQK393291 QAG393291 QKC393291 QTY393291 RDU393291 RNQ393291 RXM393291 SHI393291 SRE393291 TBA393291 TKW393291 TUS393291 UEO393291 UOK393291 UYG393291 VIC393291 VRY393291 WBU393291 WLQ393291 WVM393291 E458827 JA458827 SW458827 ACS458827 AMO458827 AWK458827 BGG458827 BQC458827 BZY458827 CJU458827 CTQ458827 DDM458827 DNI458827 DXE458827 EHA458827 EQW458827 FAS458827 FKO458827 FUK458827 GEG458827 GOC458827 GXY458827 HHU458827 HRQ458827 IBM458827 ILI458827 IVE458827 JFA458827 JOW458827 JYS458827 KIO458827 KSK458827 LCG458827 LMC458827 LVY458827 MFU458827 MPQ458827 MZM458827 NJI458827 NTE458827 ODA458827 OMW458827 OWS458827 PGO458827 PQK458827 QAG458827 QKC458827 QTY458827 RDU458827 RNQ458827 RXM458827 SHI458827 SRE458827 TBA458827 TKW458827 TUS458827 UEO458827 UOK458827 UYG458827 VIC458827 VRY458827 WBU458827 WLQ458827 WVM458827 E524363 JA524363 SW524363 ACS524363 AMO524363 AWK524363 BGG524363 BQC524363 BZY524363 CJU524363 CTQ524363 DDM524363 DNI524363 DXE524363 EHA524363 EQW524363 FAS524363 FKO524363 FUK524363 GEG524363 GOC524363 GXY524363 HHU524363 HRQ524363 IBM524363 ILI524363 IVE524363 JFA524363 JOW524363 JYS524363 KIO524363 KSK524363 LCG524363 LMC524363 LVY524363 MFU524363 MPQ524363 MZM524363 NJI524363 NTE524363 ODA524363 OMW524363 OWS524363 PGO524363 PQK524363 QAG524363 QKC524363 QTY524363 RDU524363 RNQ524363 RXM524363 SHI524363 SRE524363 TBA524363 TKW524363 TUS524363 UEO524363 UOK524363 UYG524363 VIC524363 VRY524363 WBU524363 WLQ524363 WVM524363 E589899 JA589899 SW589899 ACS589899 AMO589899 AWK589899 BGG589899 BQC589899 BZY589899 CJU589899 CTQ589899 DDM589899 DNI589899 DXE589899 EHA589899 EQW589899 FAS589899 FKO589899 FUK589899 GEG589899 GOC589899 GXY589899 HHU589899 HRQ589899 IBM589899 ILI589899 IVE589899 JFA589899 JOW589899 JYS589899 KIO589899 KSK589899 LCG589899 LMC589899 LVY589899 MFU589899 MPQ589899 MZM589899 NJI589899 NTE589899 ODA589899 OMW589899 OWS589899 PGO589899 PQK589899 QAG589899 QKC589899 QTY589899 RDU589899 RNQ589899 RXM589899 SHI589899 SRE589899 TBA589899 TKW589899 TUS589899 UEO589899 UOK589899 UYG589899 VIC589899 VRY589899 WBU589899 WLQ589899 WVM589899 E655435 JA655435 SW655435 ACS655435 AMO655435 AWK655435 BGG655435 BQC655435 BZY655435 CJU655435 CTQ655435 DDM655435 DNI655435 DXE655435 EHA655435 EQW655435 FAS655435 FKO655435 FUK655435 GEG655435 GOC655435 GXY655435 HHU655435 HRQ655435 IBM655435 ILI655435 IVE655435 JFA655435 JOW655435 JYS655435 KIO655435 KSK655435 LCG655435 LMC655435 LVY655435 MFU655435 MPQ655435 MZM655435 NJI655435 NTE655435 ODA655435 OMW655435 OWS655435 PGO655435 PQK655435 QAG655435 QKC655435 QTY655435 RDU655435 RNQ655435 RXM655435 SHI655435 SRE655435 TBA655435 TKW655435 TUS655435 UEO655435 UOK655435 UYG655435 VIC655435 VRY655435 WBU655435 WLQ655435 WVM655435 E720971 JA720971 SW720971 ACS720971 AMO720971 AWK720971 BGG720971 BQC720971 BZY720971 CJU720971 CTQ720971 DDM720971 DNI720971 DXE720971 EHA720971 EQW720971 FAS720971 FKO720971 FUK720971 GEG720971 GOC720971 GXY720971 HHU720971 HRQ720971 IBM720971 ILI720971 IVE720971 JFA720971 JOW720971 JYS720971 KIO720971 KSK720971 LCG720971 LMC720971 LVY720971 MFU720971 MPQ720971 MZM720971 NJI720971 NTE720971 ODA720971 OMW720971 OWS720971 PGO720971 PQK720971 QAG720971 QKC720971 QTY720971 RDU720971 RNQ720971 RXM720971 SHI720971 SRE720971 TBA720971 TKW720971 TUS720971 UEO720971 UOK720971 UYG720971 VIC720971 VRY720971 WBU720971 WLQ720971 WVM720971 E786507 JA786507 SW786507 ACS786507 AMO786507 AWK786507 BGG786507 BQC786507 BZY786507 CJU786507 CTQ786507 DDM786507 DNI786507 DXE786507 EHA786507 EQW786507 FAS786507 FKO786507 FUK786507 GEG786507 GOC786507 GXY786507 HHU786507 HRQ786507 IBM786507 ILI786507 IVE786507 JFA786507 JOW786507 JYS786507 KIO786507 KSK786507 LCG786507 LMC786507 LVY786507 MFU786507 MPQ786507 MZM786507 NJI786507 NTE786507 ODA786507 OMW786507 OWS786507 PGO786507 PQK786507 QAG786507 QKC786507 QTY786507 RDU786507 RNQ786507 RXM786507 SHI786507 SRE786507 TBA786507 TKW786507 TUS786507 UEO786507 UOK786507 UYG786507 VIC786507 VRY786507 WBU786507 WLQ786507 WVM786507 E852043 JA852043 SW852043 ACS852043 AMO852043 AWK852043 BGG852043 BQC852043 BZY852043 CJU852043 CTQ852043 DDM852043 DNI852043 DXE852043 EHA852043 EQW852043 FAS852043 FKO852043 FUK852043 GEG852043 GOC852043 GXY852043 HHU852043 HRQ852043 IBM852043 ILI852043 IVE852043 JFA852043 JOW852043 JYS852043 KIO852043 KSK852043 LCG852043 LMC852043 LVY852043 MFU852043 MPQ852043 MZM852043 NJI852043 NTE852043 ODA852043 OMW852043 OWS852043 PGO852043 PQK852043 QAG852043 QKC852043 QTY852043 RDU852043 RNQ852043 RXM852043 SHI852043 SRE852043 TBA852043 TKW852043 TUS852043 UEO852043 UOK852043 UYG852043 VIC852043 VRY852043 WBU852043 WLQ852043 WVM852043 E917579 JA917579 SW917579 ACS917579 AMO917579 AWK917579 BGG917579 BQC917579 BZY917579 CJU917579 CTQ917579 DDM917579 DNI917579 DXE917579 EHA917579 EQW917579 FAS917579 FKO917579 FUK917579 GEG917579 GOC917579 GXY917579 HHU917579 HRQ917579 IBM917579 ILI917579 IVE917579 JFA917579 JOW917579 JYS917579 KIO917579 KSK917579 LCG917579 LMC917579 LVY917579 MFU917579 MPQ917579 MZM917579 NJI917579 NTE917579 ODA917579 OMW917579 OWS917579 PGO917579 PQK917579 QAG917579 QKC917579 QTY917579 RDU917579 RNQ917579 RXM917579 SHI917579 SRE917579 TBA917579 TKW917579 TUS917579 UEO917579 UOK917579 UYG917579 VIC917579 VRY917579 WBU917579 WLQ917579 WVM917579 E983115 JA983115 SW983115 ACS983115 AMO983115 AWK983115 BGG983115 BQC983115 BZY983115 CJU983115 CTQ983115 DDM983115 DNI983115 DXE983115 EHA983115 EQW983115 FAS983115 FKO983115 FUK983115 GEG983115 GOC983115 GXY983115 HHU983115 HRQ983115 IBM983115 ILI983115 IVE983115 JFA983115 JOW983115 JYS983115 KIO983115 KSK983115 LCG983115 LMC983115 LVY983115 MFU983115 MPQ983115 MZM983115 NJI983115 NTE983115 ODA983115 OMW983115 OWS983115 PGO983115 PQK983115 QAG983115 QKC983115 QTY983115 RDU983115 RNQ983115 RXM983115 SHI983115 SRE983115 TBA983115 TKW983115 TUS983115 UEO983115 UOK983115 UYG983115 VIC983115 VRY983115 WBU983115 WLQ983115 WVM983115" xr:uid="{00000000-0002-0000-0300-000005000000}">
      <formula1>$AD$12:$AD$13</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4</xdr:col>
                    <xdr:colOff>266700</xdr:colOff>
                    <xdr:row>40</xdr:row>
                    <xdr:rowOff>0</xdr:rowOff>
                  </from>
                  <to>
                    <xdr:col>4</xdr:col>
                    <xdr:colOff>495300</xdr:colOff>
                    <xdr:row>42</xdr:row>
                    <xdr:rowOff>19050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4</xdr:col>
                    <xdr:colOff>819150</xdr:colOff>
                    <xdr:row>40</xdr:row>
                    <xdr:rowOff>31750</xdr:rowOff>
                  </from>
                  <to>
                    <xdr:col>4</xdr:col>
                    <xdr:colOff>1066800</xdr:colOff>
                    <xdr:row>42</xdr:row>
                    <xdr:rowOff>31750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4</xdr:col>
                    <xdr:colOff>1333500</xdr:colOff>
                    <xdr:row>40</xdr:row>
                    <xdr:rowOff>19050</xdr:rowOff>
                  </from>
                  <to>
                    <xdr:col>4</xdr:col>
                    <xdr:colOff>1695450</xdr:colOff>
                    <xdr:row>42</xdr:row>
                    <xdr:rowOff>31750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4</xdr:col>
                    <xdr:colOff>2228850</xdr:colOff>
                    <xdr:row>40</xdr:row>
                    <xdr:rowOff>19050</xdr:rowOff>
                  </from>
                  <to>
                    <xdr:col>4</xdr:col>
                    <xdr:colOff>2457450</xdr:colOff>
                    <xdr:row>42</xdr:row>
                    <xdr:rowOff>38100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4</xdr:col>
                    <xdr:colOff>1352550</xdr:colOff>
                    <xdr:row>38</xdr:row>
                    <xdr:rowOff>38100</xdr:rowOff>
                  </from>
                  <to>
                    <xdr:col>4</xdr:col>
                    <xdr:colOff>1695450</xdr:colOff>
                    <xdr:row>40</xdr:row>
                    <xdr:rowOff>19050</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4</xdr:col>
                    <xdr:colOff>2076450</xdr:colOff>
                    <xdr:row>38</xdr:row>
                    <xdr:rowOff>31750</xdr:rowOff>
                  </from>
                  <to>
                    <xdr:col>4</xdr:col>
                    <xdr:colOff>2355850</xdr:colOff>
                    <xdr:row>40</xdr:row>
                    <xdr:rowOff>31750</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4</xdr:col>
                    <xdr:colOff>1752600</xdr:colOff>
                    <xdr:row>40</xdr:row>
                    <xdr:rowOff>19050</xdr:rowOff>
                  </from>
                  <to>
                    <xdr:col>4</xdr:col>
                    <xdr:colOff>2012950</xdr:colOff>
                    <xdr:row>42</xdr:row>
                    <xdr:rowOff>38100</xdr:rowOff>
                  </to>
                </anchor>
              </controlPr>
            </control>
          </mc:Choice>
        </mc:AlternateContent>
        <mc:AlternateContent xmlns:mc="http://schemas.openxmlformats.org/markup-compatibility/2006">
          <mc:Choice Requires="x14">
            <control shapeId="8201" r:id="rId11" name="Check Box 9">
              <controlPr defaultSize="0" autoFill="0" autoLine="0" autoPict="0">
                <anchor moveWithCells="1">
                  <from>
                    <xdr:col>4</xdr:col>
                    <xdr:colOff>1708150</xdr:colOff>
                    <xdr:row>47</xdr:row>
                    <xdr:rowOff>0</xdr:rowOff>
                  </from>
                  <to>
                    <xdr:col>4</xdr:col>
                    <xdr:colOff>2012950</xdr:colOff>
                    <xdr:row>49</xdr:row>
                    <xdr:rowOff>57150</xdr:rowOff>
                  </to>
                </anchor>
              </controlPr>
            </control>
          </mc:Choice>
        </mc:AlternateContent>
        <mc:AlternateContent xmlns:mc="http://schemas.openxmlformats.org/markup-compatibility/2006">
          <mc:Choice Requires="x14">
            <control shapeId="8202" r:id="rId12" name="Check Box 10">
              <controlPr defaultSize="0" autoFill="0" autoLine="0" autoPict="0">
                <anchor moveWithCells="1">
                  <from>
                    <xdr:col>4</xdr:col>
                    <xdr:colOff>1708150</xdr:colOff>
                    <xdr:row>50</xdr:row>
                    <xdr:rowOff>133350</xdr:rowOff>
                  </from>
                  <to>
                    <xdr:col>4</xdr:col>
                    <xdr:colOff>2012950</xdr:colOff>
                    <xdr:row>52</xdr:row>
                    <xdr:rowOff>31750</xdr:rowOff>
                  </to>
                </anchor>
              </controlPr>
            </control>
          </mc:Choice>
        </mc:AlternateContent>
        <mc:AlternateContent xmlns:mc="http://schemas.openxmlformats.org/markup-compatibility/2006">
          <mc:Choice Requires="x14">
            <control shapeId="8203" r:id="rId13" name="Check Box 11">
              <controlPr defaultSize="0" autoFill="0" autoLine="0" autoPict="0">
                <anchor moveWithCells="1">
                  <from>
                    <xdr:col>4</xdr:col>
                    <xdr:colOff>1708150</xdr:colOff>
                    <xdr:row>49</xdr:row>
                    <xdr:rowOff>19050</xdr:rowOff>
                  </from>
                  <to>
                    <xdr:col>4</xdr:col>
                    <xdr:colOff>2012950</xdr:colOff>
                    <xdr:row>50</xdr:row>
                    <xdr:rowOff>19050</xdr:rowOff>
                  </to>
                </anchor>
              </controlPr>
            </control>
          </mc:Choice>
        </mc:AlternateContent>
        <mc:AlternateContent xmlns:mc="http://schemas.openxmlformats.org/markup-compatibility/2006">
          <mc:Choice Requires="x14">
            <control shapeId="8204" r:id="rId14" name="Check Box 12">
              <controlPr defaultSize="0" autoFill="0" autoLine="0" autoPict="0">
                <anchor moveWithCells="1">
                  <from>
                    <xdr:col>4</xdr:col>
                    <xdr:colOff>1708150</xdr:colOff>
                    <xdr:row>50</xdr:row>
                    <xdr:rowOff>19050</xdr:rowOff>
                  </from>
                  <to>
                    <xdr:col>4</xdr:col>
                    <xdr:colOff>2012950</xdr:colOff>
                    <xdr:row>51</xdr:row>
                    <xdr:rowOff>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4</xdr:col>
                    <xdr:colOff>1708150</xdr:colOff>
                    <xdr:row>51</xdr:row>
                    <xdr:rowOff>133350</xdr:rowOff>
                  </from>
                  <to>
                    <xdr:col>4</xdr:col>
                    <xdr:colOff>2012950</xdr:colOff>
                    <xdr:row>53</xdr:row>
                    <xdr:rowOff>19050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xdr:col>
                    <xdr:colOff>1708150</xdr:colOff>
                    <xdr:row>52</xdr:row>
                    <xdr:rowOff>133350</xdr:rowOff>
                  </from>
                  <to>
                    <xdr:col>4</xdr:col>
                    <xdr:colOff>2012950</xdr:colOff>
                    <xdr:row>54</xdr:row>
                    <xdr:rowOff>19050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4</xdr:col>
                    <xdr:colOff>1708150</xdr:colOff>
                    <xdr:row>53</xdr:row>
                    <xdr:rowOff>133350</xdr:rowOff>
                  </from>
                  <to>
                    <xdr:col>4</xdr:col>
                    <xdr:colOff>2012950</xdr:colOff>
                    <xdr:row>55</xdr:row>
                    <xdr:rowOff>31750</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4</xdr:col>
                    <xdr:colOff>1708150</xdr:colOff>
                    <xdr:row>54</xdr:row>
                    <xdr:rowOff>146050</xdr:rowOff>
                  </from>
                  <to>
                    <xdr:col>4</xdr:col>
                    <xdr:colOff>2012950</xdr:colOff>
                    <xdr:row>56</xdr:row>
                    <xdr:rowOff>38100</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xdr:col>
                    <xdr:colOff>1708150</xdr:colOff>
                    <xdr:row>55</xdr:row>
                    <xdr:rowOff>133350</xdr:rowOff>
                  </from>
                  <to>
                    <xdr:col>4</xdr:col>
                    <xdr:colOff>2012950</xdr:colOff>
                    <xdr:row>57</xdr:row>
                    <xdr:rowOff>31750</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4</xdr:col>
                    <xdr:colOff>1708150</xdr:colOff>
                    <xdr:row>56</xdr:row>
                    <xdr:rowOff>133350</xdr:rowOff>
                  </from>
                  <to>
                    <xdr:col>4</xdr:col>
                    <xdr:colOff>2012950</xdr:colOff>
                    <xdr:row>58</xdr:row>
                    <xdr:rowOff>31750</xdr:rowOff>
                  </to>
                </anchor>
              </controlPr>
            </control>
          </mc:Choice>
        </mc:AlternateContent>
        <mc:AlternateContent xmlns:mc="http://schemas.openxmlformats.org/markup-compatibility/2006">
          <mc:Choice Requires="x14">
            <control shapeId="8232" r:id="rId21" name="Check Box 40">
              <controlPr defaultSize="0" autoFill="0" autoLine="0" autoPict="0">
                <anchor moveWithCells="1">
                  <from>
                    <xdr:col>4</xdr:col>
                    <xdr:colOff>2724150</xdr:colOff>
                    <xdr:row>40</xdr:row>
                    <xdr:rowOff>19050</xdr:rowOff>
                  </from>
                  <to>
                    <xdr:col>4</xdr:col>
                    <xdr:colOff>2952750</xdr:colOff>
                    <xdr:row>42</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theme="3" tint="0.79998168889431442"/>
  </sheetPr>
  <dimension ref="A1:Q132"/>
  <sheetViews>
    <sheetView topLeftCell="B1" zoomScale="85" zoomScaleNormal="85" zoomScaleSheetLayoutView="100" workbookViewId="0">
      <selection activeCell="K14" sqref="H14:L18"/>
    </sheetView>
  </sheetViews>
  <sheetFormatPr baseColWidth="10" defaultColWidth="11.453125" defaultRowHeight="14.5"/>
  <cols>
    <col min="1" max="1" width="11.453125" style="720"/>
    <col min="2" max="2" width="11.453125" style="151"/>
    <col min="3" max="3" width="11.453125" style="151" customWidth="1"/>
    <col min="4" max="5" width="11.453125" style="151"/>
    <col min="6" max="6" width="12.453125" style="151" customWidth="1"/>
    <col min="7" max="7" width="11.453125" style="151"/>
    <col min="8" max="9" width="11.453125" style="151" customWidth="1"/>
    <col min="10" max="14" width="11.453125" style="151"/>
    <col min="15" max="15" width="14" style="151" customWidth="1"/>
    <col min="16" max="17" width="11.453125" style="720"/>
    <col min="18" max="259" width="11.453125" style="151"/>
    <col min="260" max="260" width="11.453125" style="151" customWidth="1"/>
    <col min="261" max="515" width="11.453125" style="151"/>
    <col min="516" max="516" width="11.453125" style="151" customWidth="1"/>
    <col min="517" max="771" width="11.453125" style="151"/>
    <col min="772" max="772" width="11.453125" style="151" customWidth="1"/>
    <col min="773" max="1027" width="11.453125" style="151"/>
    <col min="1028" max="1028" width="11.453125" style="151" customWidth="1"/>
    <col min="1029" max="1283" width="11.453125" style="151"/>
    <col min="1284" max="1284" width="11.453125" style="151" customWidth="1"/>
    <col min="1285" max="1539" width="11.453125" style="151"/>
    <col min="1540" max="1540" width="11.453125" style="151" customWidth="1"/>
    <col min="1541" max="1795" width="11.453125" style="151"/>
    <col min="1796" max="1796" width="11.453125" style="151" customWidth="1"/>
    <col min="1797" max="2051" width="11.453125" style="151"/>
    <col min="2052" max="2052" width="11.453125" style="151" customWidth="1"/>
    <col min="2053" max="2307" width="11.453125" style="151"/>
    <col min="2308" max="2308" width="11.453125" style="151" customWidth="1"/>
    <col min="2309" max="2563" width="11.453125" style="151"/>
    <col min="2564" max="2564" width="11.453125" style="151" customWidth="1"/>
    <col min="2565" max="2819" width="11.453125" style="151"/>
    <col min="2820" max="2820" width="11.453125" style="151" customWidth="1"/>
    <col min="2821" max="3075" width="11.453125" style="151"/>
    <col min="3076" max="3076" width="11.453125" style="151" customWidth="1"/>
    <col min="3077" max="3331" width="11.453125" style="151"/>
    <col min="3332" max="3332" width="11.453125" style="151" customWidth="1"/>
    <col min="3333" max="3587" width="11.453125" style="151"/>
    <col min="3588" max="3588" width="11.453125" style="151" customWidth="1"/>
    <col min="3589" max="3843" width="11.453125" style="151"/>
    <col min="3844" max="3844" width="11.453125" style="151" customWidth="1"/>
    <col min="3845" max="4099" width="11.453125" style="151"/>
    <col min="4100" max="4100" width="11.453125" style="151" customWidth="1"/>
    <col min="4101" max="4355" width="11.453125" style="151"/>
    <col min="4356" max="4356" width="11.453125" style="151" customWidth="1"/>
    <col min="4357" max="4611" width="11.453125" style="151"/>
    <col min="4612" max="4612" width="11.453125" style="151" customWidth="1"/>
    <col min="4613" max="4867" width="11.453125" style="151"/>
    <col min="4868" max="4868" width="11.453125" style="151" customWidth="1"/>
    <col min="4869" max="5123" width="11.453125" style="151"/>
    <col min="5124" max="5124" width="11.453125" style="151" customWidth="1"/>
    <col min="5125" max="5379" width="11.453125" style="151"/>
    <col min="5380" max="5380" width="11.453125" style="151" customWidth="1"/>
    <col min="5381" max="5635" width="11.453125" style="151"/>
    <col min="5636" max="5636" width="11.453125" style="151" customWidth="1"/>
    <col min="5637" max="5891" width="11.453125" style="151"/>
    <col min="5892" max="5892" width="11.453125" style="151" customWidth="1"/>
    <col min="5893" max="6147" width="11.453125" style="151"/>
    <col min="6148" max="6148" width="11.453125" style="151" customWidth="1"/>
    <col min="6149" max="6403" width="11.453125" style="151"/>
    <col min="6404" max="6404" width="11.453125" style="151" customWidth="1"/>
    <col min="6405" max="6659" width="11.453125" style="151"/>
    <col min="6660" max="6660" width="11.453125" style="151" customWidth="1"/>
    <col min="6661" max="6915" width="11.453125" style="151"/>
    <col min="6916" max="6916" width="11.453125" style="151" customWidth="1"/>
    <col min="6917" max="7171" width="11.453125" style="151"/>
    <col min="7172" max="7172" width="11.453125" style="151" customWidth="1"/>
    <col min="7173" max="7427" width="11.453125" style="151"/>
    <col min="7428" max="7428" width="11.453125" style="151" customWidth="1"/>
    <col min="7429" max="7683" width="11.453125" style="151"/>
    <col min="7684" max="7684" width="11.453125" style="151" customWidth="1"/>
    <col min="7685" max="7939" width="11.453125" style="151"/>
    <col min="7940" max="7940" width="11.453125" style="151" customWidth="1"/>
    <col min="7941" max="8195" width="11.453125" style="151"/>
    <col min="8196" max="8196" width="11.453125" style="151" customWidth="1"/>
    <col min="8197" max="8451" width="11.453125" style="151"/>
    <col min="8452" max="8452" width="11.453125" style="151" customWidth="1"/>
    <col min="8453" max="8707" width="11.453125" style="151"/>
    <col min="8708" max="8708" width="11.453125" style="151" customWidth="1"/>
    <col min="8709" max="8963" width="11.453125" style="151"/>
    <col min="8964" max="8964" width="11.453125" style="151" customWidth="1"/>
    <col min="8965" max="9219" width="11.453125" style="151"/>
    <col min="9220" max="9220" width="11.453125" style="151" customWidth="1"/>
    <col min="9221" max="9475" width="11.453125" style="151"/>
    <col min="9476" max="9476" width="11.453125" style="151" customWidth="1"/>
    <col min="9477" max="9731" width="11.453125" style="151"/>
    <col min="9732" max="9732" width="11.453125" style="151" customWidth="1"/>
    <col min="9733" max="9987" width="11.453125" style="151"/>
    <col min="9988" max="9988" width="11.453125" style="151" customWidth="1"/>
    <col min="9989" max="10243" width="11.453125" style="151"/>
    <col min="10244" max="10244" width="11.453125" style="151" customWidth="1"/>
    <col min="10245" max="10499" width="11.453125" style="151"/>
    <col min="10500" max="10500" width="11.453125" style="151" customWidth="1"/>
    <col min="10501" max="10755" width="11.453125" style="151"/>
    <col min="10756" max="10756" width="11.453125" style="151" customWidth="1"/>
    <col min="10757" max="11011" width="11.453125" style="151"/>
    <col min="11012" max="11012" width="11.453125" style="151" customWidth="1"/>
    <col min="11013" max="11267" width="11.453125" style="151"/>
    <col min="11268" max="11268" width="11.453125" style="151" customWidth="1"/>
    <col min="11269" max="11523" width="11.453125" style="151"/>
    <col min="11524" max="11524" width="11.453125" style="151" customWidth="1"/>
    <col min="11525" max="11779" width="11.453125" style="151"/>
    <col min="11780" max="11780" width="11.453125" style="151" customWidth="1"/>
    <col min="11781" max="12035" width="11.453125" style="151"/>
    <col min="12036" max="12036" width="11.453125" style="151" customWidth="1"/>
    <col min="12037" max="12291" width="11.453125" style="151"/>
    <col min="12292" max="12292" width="11.453125" style="151" customWidth="1"/>
    <col min="12293" max="12547" width="11.453125" style="151"/>
    <col min="12548" max="12548" width="11.453125" style="151" customWidth="1"/>
    <col min="12549" max="12803" width="11.453125" style="151"/>
    <col min="12804" max="12804" width="11.453125" style="151" customWidth="1"/>
    <col min="12805" max="13059" width="11.453125" style="151"/>
    <col min="13060" max="13060" width="11.453125" style="151" customWidth="1"/>
    <col min="13061" max="13315" width="11.453125" style="151"/>
    <col min="13316" max="13316" width="11.453125" style="151" customWidth="1"/>
    <col min="13317" max="13571" width="11.453125" style="151"/>
    <col min="13572" max="13572" width="11.453125" style="151" customWidth="1"/>
    <col min="13573" max="13827" width="11.453125" style="151"/>
    <col min="13828" max="13828" width="11.453125" style="151" customWidth="1"/>
    <col min="13829" max="14083" width="11.453125" style="151"/>
    <col min="14084" max="14084" width="11.453125" style="151" customWidth="1"/>
    <col min="14085" max="14339" width="11.453125" style="151"/>
    <col min="14340" max="14340" width="11.453125" style="151" customWidth="1"/>
    <col min="14341" max="14595" width="11.453125" style="151"/>
    <col min="14596" max="14596" width="11.453125" style="151" customWidth="1"/>
    <col min="14597" max="14851" width="11.453125" style="151"/>
    <col min="14852" max="14852" width="11.453125" style="151" customWidth="1"/>
    <col min="14853" max="15107" width="11.453125" style="151"/>
    <col min="15108" max="15108" width="11.453125" style="151" customWidth="1"/>
    <col min="15109" max="15363" width="11.453125" style="151"/>
    <col min="15364" max="15364" width="11.453125" style="151" customWidth="1"/>
    <col min="15365" max="15619" width="11.453125" style="151"/>
    <col min="15620" max="15620" width="11.453125" style="151" customWidth="1"/>
    <col min="15621" max="15875" width="11.453125" style="151"/>
    <col min="15876" max="15876" width="11.453125" style="151" customWidth="1"/>
    <col min="15877" max="16131" width="11.453125" style="151"/>
    <col min="16132" max="16132" width="11.453125" style="151" customWidth="1"/>
    <col min="16133" max="16384" width="11.453125" style="151"/>
  </cols>
  <sheetData>
    <row r="1" spans="3:15" ht="15" thickBot="1">
      <c r="C1" s="721"/>
      <c r="D1" s="721"/>
      <c r="E1" s="721"/>
      <c r="F1" s="721"/>
      <c r="G1" s="721"/>
      <c r="H1" s="721"/>
      <c r="I1" s="721"/>
      <c r="J1" s="721"/>
      <c r="K1" s="721"/>
      <c r="L1" s="721"/>
      <c r="M1" s="721"/>
      <c r="N1" s="721"/>
      <c r="O1" s="721"/>
    </row>
    <row r="2" spans="3:15" ht="15" customHeight="1">
      <c r="C2" s="722" t="s">
        <v>467</v>
      </c>
      <c r="D2" s="723"/>
      <c r="E2" s="723"/>
      <c r="F2" s="723"/>
      <c r="G2" s="723"/>
      <c r="H2" s="723"/>
      <c r="I2" s="723"/>
      <c r="J2" s="723"/>
      <c r="K2" s="723"/>
      <c r="L2" s="723"/>
      <c r="M2" s="723"/>
      <c r="N2" s="723"/>
      <c r="O2" s="724"/>
    </row>
    <row r="3" spans="3:15" ht="15" customHeight="1">
      <c r="C3" s="725"/>
      <c r="D3" s="726"/>
      <c r="E3" s="726"/>
      <c r="F3" s="726"/>
      <c r="G3" s="726"/>
      <c r="H3" s="726"/>
      <c r="I3" s="726"/>
      <c r="J3" s="726"/>
      <c r="K3" s="726"/>
      <c r="L3" s="726"/>
      <c r="M3" s="726"/>
      <c r="N3" s="726"/>
      <c r="O3" s="727"/>
    </row>
    <row r="4" spans="3:15" ht="15" customHeight="1" thickBot="1">
      <c r="C4" s="728"/>
      <c r="D4" s="729"/>
      <c r="E4" s="729"/>
      <c r="F4" s="729"/>
      <c r="G4" s="729"/>
      <c r="H4" s="729"/>
      <c r="I4" s="729"/>
      <c r="J4" s="729"/>
      <c r="K4" s="729"/>
      <c r="L4" s="729"/>
      <c r="M4" s="729"/>
      <c r="N4" s="729"/>
      <c r="O4" s="730"/>
    </row>
    <row r="5" spans="3:15" ht="14.25" customHeight="1">
      <c r="C5" s="152"/>
      <c r="D5" s="153"/>
      <c r="E5" s="153"/>
      <c r="F5" s="153"/>
      <c r="G5" s="153"/>
      <c r="H5" s="153"/>
      <c r="I5" s="153"/>
      <c r="J5" s="153"/>
      <c r="K5" s="153"/>
      <c r="L5" s="153"/>
      <c r="M5" s="153"/>
      <c r="N5" s="153"/>
      <c r="O5" s="154"/>
    </row>
    <row r="6" spans="3:15">
      <c r="C6" s="155" t="s">
        <v>468</v>
      </c>
      <c r="O6" s="156"/>
    </row>
    <row r="7" spans="3:15" ht="15.75" customHeight="1">
      <c r="C7" s="157" t="s">
        <v>469</v>
      </c>
      <c r="O7" s="156"/>
    </row>
    <row r="8" spans="3:15" ht="14.25" customHeight="1" thickBot="1">
      <c r="C8" s="158"/>
      <c r="D8" s="159"/>
      <c r="E8" s="159"/>
      <c r="F8" s="159"/>
      <c r="G8" s="159"/>
      <c r="H8" s="159"/>
      <c r="I8" s="159"/>
      <c r="J8" s="159"/>
      <c r="K8" s="159"/>
      <c r="L8" s="159"/>
      <c r="M8" s="159"/>
      <c r="N8" s="159"/>
      <c r="O8" s="160"/>
    </row>
    <row r="9" spans="3:15">
      <c r="C9" s="731"/>
      <c r="D9" s="731"/>
      <c r="E9" s="731"/>
      <c r="F9" s="731"/>
      <c r="G9" s="731"/>
      <c r="H9" s="731"/>
      <c r="I9" s="731"/>
      <c r="J9" s="731"/>
      <c r="K9" s="731"/>
      <c r="L9" s="731"/>
      <c r="M9" s="731"/>
      <c r="N9" s="731"/>
      <c r="O9" s="731"/>
    </row>
    <row r="10" spans="3:15">
      <c r="C10" s="720"/>
      <c r="D10" s="720"/>
      <c r="E10" s="720"/>
      <c r="F10" s="720"/>
      <c r="G10" s="720"/>
      <c r="H10" s="720"/>
      <c r="I10" s="720"/>
      <c r="J10" s="720"/>
      <c r="K10" s="720"/>
      <c r="L10" s="720"/>
      <c r="M10" s="720"/>
      <c r="N10" s="720"/>
      <c r="O10" s="720"/>
    </row>
    <row r="11" spans="3:15" ht="15" thickBot="1">
      <c r="C11" s="721"/>
      <c r="D11" s="721"/>
      <c r="E11" s="721"/>
      <c r="F11" s="721"/>
      <c r="G11" s="721"/>
      <c r="H11" s="721"/>
      <c r="I11" s="721"/>
      <c r="J11" s="721"/>
      <c r="K11" s="721"/>
      <c r="L11" s="721"/>
      <c r="M11" s="721"/>
      <c r="N11" s="721"/>
      <c r="O11" s="721"/>
    </row>
    <row r="12" spans="3:15">
      <c r="C12" s="732" t="s">
        <v>470</v>
      </c>
      <c r="D12" s="733"/>
      <c r="E12" s="733"/>
      <c r="F12" s="733"/>
      <c r="G12" s="733"/>
      <c r="H12" s="733"/>
      <c r="I12" s="733"/>
      <c r="J12" s="733"/>
      <c r="K12" s="733"/>
      <c r="L12" s="733"/>
      <c r="M12" s="733"/>
      <c r="N12" s="733"/>
      <c r="O12" s="734"/>
    </row>
    <row r="13" spans="3:15" ht="15.75" customHeight="1">
      <c r="C13" s="735"/>
      <c r="D13" s="736"/>
      <c r="E13" s="736"/>
      <c r="F13" s="736"/>
      <c r="G13" s="736"/>
      <c r="H13" s="736"/>
      <c r="I13" s="736"/>
      <c r="J13" s="736"/>
      <c r="K13" s="736"/>
      <c r="L13" s="736"/>
      <c r="M13" s="736"/>
      <c r="N13" s="736"/>
      <c r="O13" s="737"/>
    </row>
    <row r="14" spans="3:15" ht="15" customHeight="1">
      <c r="C14" s="738" t="s">
        <v>471</v>
      </c>
      <c r="D14" s="739"/>
      <c r="E14" s="739"/>
      <c r="F14" s="739"/>
      <c r="G14" s="739"/>
      <c r="H14" s="739"/>
      <c r="I14" s="739"/>
      <c r="J14" s="739"/>
      <c r="K14" s="739"/>
      <c r="L14" s="739"/>
      <c r="M14" s="739"/>
      <c r="N14" s="739"/>
      <c r="O14" s="740"/>
    </row>
    <row r="15" spans="3:15" ht="15" customHeight="1">
      <c r="C15" s="741" t="s">
        <v>472</v>
      </c>
      <c r="D15" s="742"/>
      <c r="E15" s="742"/>
      <c r="F15" s="742"/>
      <c r="G15" s="742"/>
      <c r="H15" s="742"/>
      <c r="I15" s="742"/>
      <c r="J15" s="742"/>
      <c r="K15" s="742"/>
      <c r="L15" s="742"/>
      <c r="M15" s="742"/>
      <c r="N15" s="742"/>
      <c r="O15" s="743"/>
    </row>
    <row r="16" spans="3:15">
      <c r="C16" s="741"/>
      <c r="D16" s="742"/>
      <c r="E16" s="742"/>
      <c r="F16" s="742"/>
      <c r="G16" s="742"/>
      <c r="H16" s="742"/>
      <c r="I16" s="742"/>
      <c r="J16" s="742"/>
      <c r="K16" s="742"/>
      <c r="L16" s="742"/>
      <c r="M16" s="742"/>
      <c r="N16" s="742"/>
      <c r="O16" s="743"/>
    </row>
    <row r="17" spans="3:15">
      <c r="C17" s="717" t="s">
        <v>473</v>
      </c>
      <c r="D17" s="718"/>
      <c r="E17" s="718"/>
      <c r="F17" s="718"/>
      <c r="G17" s="718"/>
      <c r="H17" s="718"/>
      <c r="I17" s="718"/>
      <c r="J17" s="718"/>
      <c r="K17" s="718"/>
      <c r="L17" s="718"/>
      <c r="M17" s="718"/>
      <c r="N17" s="718"/>
      <c r="O17" s="719"/>
    </row>
    <row r="18" spans="3:15">
      <c r="C18" s="717" t="s">
        <v>474</v>
      </c>
      <c r="D18" s="718"/>
      <c r="E18" s="718"/>
      <c r="F18" s="718"/>
      <c r="G18" s="718"/>
      <c r="H18" s="718"/>
      <c r="I18" s="718"/>
      <c r="J18" s="718"/>
      <c r="K18" s="718"/>
      <c r="L18" s="718"/>
      <c r="M18" s="718"/>
      <c r="N18" s="718"/>
      <c r="O18" s="719"/>
    </row>
    <row r="19" spans="3:15">
      <c r="C19" s="161"/>
      <c r="D19" s="123"/>
      <c r="E19" s="123"/>
      <c r="F19" s="123"/>
      <c r="G19" s="744" t="s">
        <v>475</v>
      </c>
      <c r="H19" s="720"/>
      <c r="I19" s="720"/>
      <c r="J19" s="720"/>
      <c r="K19" s="720"/>
      <c r="L19" s="123"/>
      <c r="M19" s="123"/>
      <c r="N19" s="123"/>
      <c r="O19" s="162"/>
    </row>
    <row r="20" spans="3:15">
      <c r="C20" s="161"/>
      <c r="D20" s="123"/>
      <c r="E20" s="123"/>
      <c r="F20" s="123"/>
      <c r="G20" s="720"/>
      <c r="H20" s="720"/>
      <c r="I20" s="720"/>
      <c r="J20" s="720"/>
      <c r="K20" s="720"/>
      <c r="L20" s="123"/>
      <c r="M20" s="123"/>
      <c r="N20" s="123"/>
      <c r="O20" s="162"/>
    </row>
    <row r="21" spans="3:15">
      <c r="C21" s="161"/>
      <c r="D21" s="123"/>
      <c r="E21" s="123"/>
      <c r="F21" s="123"/>
      <c r="G21" s="720"/>
      <c r="H21" s="720"/>
      <c r="I21" s="720"/>
      <c r="J21" s="720"/>
      <c r="K21" s="720"/>
      <c r="L21" s="123"/>
      <c r="M21" s="123"/>
      <c r="N21" s="123"/>
      <c r="O21" s="162"/>
    </row>
    <row r="22" spans="3:15" ht="15" thickBot="1">
      <c r="C22" s="163"/>
      <c r="D22" s="164"/>
      <c r="E22" s="164"/>
      <c r="F22" s="164"/>
      <c r="G22" s="165"/>
      <c r="H22" s="165"/>
      <c r="I22" s="165"/>
      <c r="J22" s="165"/>
      <c r="K22" s="165"/>
      <c r="L22" s="164"/>
      <c r="M22" s="164"/>
      <c r="N22" s="164"/>
      <c r="O22" s="166"/>
    </row>
    <row r="23" spans="3:15">
      <c r="C23" s="731"/>
      <c r="D23" s="731"/>
      <c r="E23" s="731"/>
      <c r="F23" s="731"/>
      <c r="G23" s="731"/>
      <c r="H23" s="731"/>
      <c r="I23" s="731"/>
      <c r="J23" s="731"/>
      <c r="K23" s="731"/>
      <c r="L23" s="731"/>
      <c r="M23" s="731"/>
      <c r="N23" s="731"/>
      <c r="O23" s="731"/>
    </row>
    <row r="24" spans="3:15">
      <c r="C24" s="720"/>
      <c r="D24" s="720"/>
      <c r="E24" s="720"/>
      <c r="F24" s="720"/>
      <c r="G24" s="720"/>
      <c r="H24" s="720"/>
      <c r="I24" s="720"/>
      <c r="J24" s="720"/>
      <c r="K24" s="720"/>
      <c r="L24" s="720"/>
      <c r="M24" s="720"/>
      <c r="N24" s="720"/>
      <c r="O24" s="720"/>
    </row>
    <row r="25" spans="3:15" ht="15" thickBot="1">
      <c r="C25" s="721"/>
      <c r="D25" s="721"/>
      <c r="E25" s="721"/>
      <c r="F25" s="721"/>
      <c r="G25" s="721"/>
      <c r="H25" s="721"/>
      <c r="I25" s="721"/>
      <c r="J25" s="721"/>
      <c r="K25" s="721"/>
      <c r="L25" s="721"/>
      <c r="M25" s="721"/>
      <c r="N25" s="721"/>
      <c r="O25" s="721"/>
    </row>
    <row r="26" spans="3:15">
      <c r="C26" s="732" t="s">
        <v>476</v>
      </c>
      <c r="D26" s="733"/>
      <c r="E26" s="733"/>
      <c r="F26" s="733"/>
      <c r="G26" s="733"/>
      <c r="H26" s="733"/>
      <c r="I26" s="733"/>
      <c r="J26" s="733"/>
      <c r="K26" s="733"/>
      <c r="L26" s="733"/>
      <c r="M26" s="733"/>
      <c r="N26" s="733"/>
      <c r="O26" s="734"/>
    </row>
    <row r="27" spans="3:15" ht="15.75" customHeight="1">
      <c r="C27" s="735"/>
      <c r="D27" s="736"/>
      <c r="E27" s="736"/>
      <c r="F27" s="736"/>
      <c r="G27" s="736"/>
      <c r="H27" s="736"/>
      <c r="I27" s="736"/>
      <c r="J27" s="736"/>
      <c r="K27" s="736"/>
      <c r="L27" s="736"/>
      <c r="M27" s="736"/>
      <c r="N27" s="736"/>
      <c r="O27" s="737"/>
    </row>
    <row r="28" spans="3:15" ht="36" customHeight="1">
      <c r="C28" s="745" t="s">
        <v>477</v>
      </c>
      <c r="D28" s="746"/>
      <c r="E28" s="746"/>
      <c r="F28" s="746"/>
      <c r="G28" s="746"/>
      <c r="H28" s="746"/>
      <c r="I28" s="746"/>
      <c r="J28" s="746"/>
      <c r="K28" s="746"/>
      <c r="L28" s="746"/>
      <c r="M28" s="746"/>
      <c r="N28" s="746"/>
      <c r="O28" s="747"/>
    </row>
    <row r="29" spans="3:15">
      <c r="C29" s="717" t="s">
        <v>478</v>
      </c>
      <c r="D29" s="718"/>
      <c r="E29" s="718"/>
      <c r="F29" s="718"/>
      <c r="G29" s="718"/>
      <c r="H29" s="718"/>
      <c r="I29" s="718"/>
      <c r="J29" s="718"/>
      <c r="K29" s="718"/>
      <c r="L29" s="718"/>
      <c r="M29" s="718"/>
      <c r="N29" s="718"/>
      <c r="O29" s="719"/>
    </row>
    <row r="30" spans="3:15">
      <c r="C30" s="717" t="s">
        <v>473</v>
      </c>
      <c r="D30" s="718"/>
      <c r="E30" s="718"/>
      <c r="F30" s="718"/>
      <c r="G30" s="718"/>
      <c r="H30" s="718"/>
      <c r="I30" s="718"/>
      <c r="J30" s="718"/>
      <c r="K30" s="718"/>
      <c r="L30" s="718"/>
      <c r="M30" s="718"/>
      <c r="N30" s="718"/>
      <c r="O30" s="719"/>
    </row>
    <row r="31" spans="3:15" ht="15" thickBot="1">
      <c r="C31" s="167"/>
      <c r="D31" s="168"/>
      <c r="E31" s="168"/>
      <c r="F31" s="168"/>
      <c r="G31" s="168"/>
      <c r="H31" s="168"/>
      <c r="I31" s="168"/>
      <c r="J31" s="168"/>
      <c r="K31" s="168"/>
      <c r="L31" s="168"/>
      <c r="M31" s="168"/>
      <c r="N31" s="168"/>
      <c r="O31" s="169"/>
    </row>
    <row r="32" spans="3:15">
      <c r="C32" s="731"/>
      <c r="D32" s="731"/>
      <c r="E32" s="731"/>
      <c r="F32" s="731"/>
      <c r="G32" s="731"/>
      <c r="H32" s="731"/>
      <c r="I32" s="731"/>
      <c r="J32" s="731"/>
      <c r="K32" s="731"/>
      <c r="L32" s="731"/>
      <c r="M32" s="731"/>
      <c r="N32" s="731"/>
      <c r="O32" s="731"/>
    </row>
    <row r="33" spans="3:15" ht="15" thickBot="1">
      <c r="C33" s="751"/>
      <c r="D33" s="751"/>
      <c r="E33" s="751"/>
      <c r="F33" s="751"/>
      <c r="G33" s="751"/>
      <c r="H33" s="751"/>
      <c r="I33" s="751"/>
      <c r="J33" s="751"/>
      <c r="K33" s="751"/>
      <c r="L33" s="751"/>
      <c r="M33" s="751"/>
      <c r="N33" s="751"/>
      <c r="O33" s="751"/>
    </row>
    <row r="34" spans="3:15" ht="15" thickTop="1">
      <c r="C34" s="170" t="s">
        <v>479</v>
      </c>
      <c r="D34" s="171"/>
      <c r="E34" s="171"/>
      <c r="F34" s="171"/>
      <c r="G34" s="171"/>
      <c r="H34" s="171"/>
      <c r="I34" s="171"/>
      <c r="J34" s="171"/>
      <c r="K34" s="171"/>
      <c r="L34" s="171"/>
      <c r="M34" s="171"/>
      <c r="N34" s="171"/>
      <c r="O34" s="172"/>
    </row>
    <row r="35" spans="3:15">
      <c r="C35" s="752"/>
      <c r="D35" s="753"/>
      <c r="E35" s="753"/>
      <c r="F35" s="753"/>
      <c r="G35" s="753"/>
      <c r="H35" s="753"/>
      <c r="I35" s="753"/>
      <c r="J35" s="753"/>
      <c r="K35" s="753"/>
      <c r="L35" s="753"/>
      <c r="M35" s="753"/>
      <c r="N35" s="753"/>
      <c r="O35" s="754"/>
    </row>
    <row r="36" spans="3:15" ht="49.5" customHeight="1">
      <c r="C36" s="741" t="s">
        <v>480</v>
      </c>
      <c r="D36" s="742"/>
      <c r="E36" s="742"/>
      <c r="F36" s="742"/>
      <c r="G36" s="742"/>
      <c r="H36" s="742"/>
      <c r="I36" s="742"/>
      <c r="J36" s="742"/>
      <c r="K36" s="742"/>
      <c r="L36" s="742"/>
      <c r="M36" s="742"/>
      <c r="N36" s="742"/>
      <c r="O36" s="743"/>
    </row>
    <row r="37" spans="3:15" ht="6.75" customHeight="1">
      <c r="C37" s="173"/>
      <c r="D37" s="174"/>
      <c r="E37" s="174"/>
      <c r="F37" s="174"/>
      <c r="G37" s="174"/>
      <c r="H37" s="174"/>
      <c r="I37" s="174"/>
      <c r="J37" s="174"/>
      <c r="K37" s="174"/>
      <c r="L37" s="174"/>
      <c r="M37" s="174"/>
      <c r="N37" s="174"/>
      <c r="O37" s="175"/>
    </row>
    <row r="38" spans="3:15">
      <c r="C38" s="717" t="s">
        <v>481</v>
      </c>
      <c r="D38" s="718"/>
      <c r="E38" s="718"/>
      <c r="F38" s="718"/>
      <c r="G38" s="718"/>
      <c r="H38" s="718"/>
      <c r="I38" s="718"/>
      <c r="J38" s="718"/>
      <c r="K38" s="718"/>
      <c r="L38" s="718"/>
      <c r="M38" s="718"/>
      <c r="N38" s="718"/>
      <c r="O38" s="719"/>
    </row>
    <row r="39" spans="3:15" ht="6.75" customHeight="1">
      <c r="C39" s="161"/>
      <c r="D39" s="123"/>
      <c r="E39" s="123"/>
      <c r="F39" s="123"/>
      <c r="G39" s="123"/>
      <c r="H39" s="123"/>
      <c r="I39" s="123"/>
      <c r="J39" s="123"/>
      <c r="K39" s="123"/>
      <c r="L39" s="123"/>
      <c r="M39" s="123"/>
      <c r="N39" s="123"/>
      <c r="O39" s="162"/>
    </row>
    <row r="40" spans="3:15">
      <c r="C40" s="717" t="s">
        <v>482</v>
      </c>
      <c r="D40" s="718"/>
      <c r="E40" s="718"/>
      <c r="F40" s="718"/>
      <c r="G40" s="718"/>
      <c r="H40" s="718"/>
      <c r="I40" s="718"/>
      <c r="J40" s="718"/>
      <c r="K40" s="718"/>
      <c r="L40" s="718"/>
      <c r="M40" s="718"/>
      <c r="N40" s="718"/>
      <c r="O40" s="719"/>
    </row>
    <row r="41" spans="3:15">
      <c r="C41" s="717" t="s">
        <v>483</v>
      </c>
      <c r="D41" s="718"/>
      <c r="E41" s="718"/>
      <c r="F41" s="718"/>
      <c r="G41" s="718"/>
      <c r="H41" s="718"/>
      <c r="I41" s="718"/>
      <c r="J41" s="718"/>
      <c r="K41" s="718"/>
      <c r="L41" s="718"/>
      <c r="M41" s="718"/>
      <c r="N41" s="718"/>
      <c r="O41" s="162"/>
    </row>
    <row r="42" spans="3:15">
      <c r="C42" s="717" t="s">
        <v>484</v>
      </c>
      <c r="D42" s="718"/>
      <c r="E42" s="718"/>
      <c r="F42" s="718"/>
      <c r="G42" s="718"/>
      <c r="H42" s="718"/>
      <c r="I42" s="718"/>
      <c r="J42" s="718"/>
      <c r="K42" s="718"/>
      <c r="L42" s="718"/>
      <c r="M42" s="718"/>
      <c r="N42" s="718"/>
      <c r="O42" s="719"/>
    </row>
    <row r="43" spans="3:15" ht="6.75" customHeight="1">
      <c r="C43" s="161"/>
      <c r="D43" s="123"/>
      <c r="E43" s="123"/>
      <c r="F43" s="123"/>
      <c r="G43" s="123"/>
      <c r="H43" s="123"/>
      <c r="I43" s="123"/>
      <c r="J43" s="123"/>
      <c r="K43" s="123"/>
      <c r="L43" s="123"/>
      <c r="M43" s="123"/>
      <c r="N43" s="123"/>
      <c r="O43" s="162"/>
    </row>
    <row r="44" spans="3:15">
      <c r="C44" s="717" t="s">
        <v>485</v>
      </c>
      <c r="D44" s="718"/>
      <c r="E44" s="718"/>
      <c r="F44" s="718"/>
      <c r="G44" s="718"/>
      <c r="H44" s="718"/>
      <c r="I44" s="718"/>
      <c r="J44" s="718"/>
      <c r="K44" s="718"/>
      <c r="L44" s="718"/>
      <c r="M44" s="718"/>
      <c r="N44" s="718"/>
      <c r="O44" s="719"/>
    </row>
    <row r="45" spans="3:15" ht="6.75" customHeight="1">
      <c r="C45" s="161"/>
      <c r="D45" s="123"/>
      <c r="E45" s="123"/>
      <c r="F45" s="123"/>
      <c r="G45" s="123"/>
      <c r="H45" s="123"/>
      <c r="I45" s="123"/>
      <c r="J45" s="123"/>
      <c r="K45" s="123"/>
      <c r="L45" s="123"/>
      <c r="M45" s="123"/>
      <c r="N45" s="123"/>
      <c r="O45" s="162"/>
    </row>
    <row r="46" spans="3:15">
      <c r="C46" s="717" t="s">
        <v>486</v>
      </c>
      <c r="D46" s="718"/>
      <c r="E46" s="718"/>
      <c r="F46" s="718"/>
      <c r="G46" s="718"/>
      <c r="H46" s="718"/>
      <c r="I46" s="718"/>
      <c r="J46" s="718"/>
      <c r="K46" s="718"/>
      <c r="L46" s="718"/>
      <c r="M46" s="718"/>
      <c r="N46" s="718"/>
      <c r="O46" s="719"/>
    </row>
    <row r="47" spans="3:15" ht="6.75" customHeight="1">
      <c r="C47" s="161"/>
      <c r="D47" s="123"/>
      <c r="E47" s="123"/>
      <c r="F47" s="123"/>
      <c r="G47" s="123"/>
      <c r="H47" s="123"/>
      <c r="I47" s="123"/>
      <c r="J47" s="123"/>
      <c r="K47" s="123"/>
      <c r="L47" s="123"/>
      <c r="M47" s="123"/>
      <c r="N47" s="123"/>
      <c r="O47" s="162"/>
    </row>
    <row r="48" spans="3:15">
      <c r="C48" s="755" t="s">
        <v>487</v>
      </c>
      <c r="D48" s="756"/>
      <c r="E48" s="756"/>
      <c r="F48" s="756"/>
      <c r="G48" s="756"/>
      <c r="H48" s="756"/>
      <c r="I48" s="756"/>
      <c r="J48" s="756"/>
      <c r="K48" s="756"/>
      <c r="L48" s="756"/>
      <c r="M48" s="756"/>
      <c r="N48" s="756"/>
      <c r="O48" s="757"/>
    </row>
    <row r="49" spans="3:15" ht="6.75" customHeight="1">
      <c r="C49" s="176"/>
      <c r="D49" s="177"/>
      <c r="E49" s="177"/>
      <c r="F49" s="177"/>
      <c r="G49" s="177"/>
      <c r="H49" s="177"/>
      <c r="I49" s="177"/>
      <c r="J49" s="177"/>
      <c r="K49" s="177"/>
      <c r="L49" s="177"/>
      <c r="M49" s="177"/>
      <c r="N49" s="177"/>
      <c r="O49" s="178"/>
    </row>
    <row r="50" spans="3:15">
      <c r="C50" s="755" t="s">
        <v>488</v>
      </c>
      <c r="D50" s="756"/>
      <c r="E50" s="756"/>
      <c r="F50" s="756"/>
      <c r="G50" s="756"/>
      <c r="H50" s="756"/>
      <c r="I50" s="756"/>
      <c r="J50" s="756"/>
      <c r="K50" s="756"/>
      <c r="L50" s="756"/>
      <c r="M50" s="756"/>
      <c r="N50" s="756"/>
      <c r="O50" s="757"/>
    </row>
    <row r="51" spans="3:15" ht="31.5" customHeight="1">
      <c r="C51" s="748" t="s">
        <v>489</v>
      </c>
      <c r="D51" s="749"/>
      <c r="E51" s="749"/>
      <c r="F51" s="749"/>
      <c r="G51" s="749"/>
      <c r="H51" s="749"/>
      <c r="I51" s="749"/>
      <c r="J51" s="749"/>
      <c r="K51" s="749"/>
      <c r="L51" s="749"/>
      <c r="M51" s="749"/>
      <c r="N51" s="749"/>
      <c r="O51" s="750"/>
    </row>
    <row r="52" spans="3:15" ht="6.75" customHeight="1">
      <c r="C52" s="176"/>
      <c r="D52" s="177"/>
      <c r="E52" s="177"/>
      <c r="F52" s="177"/>
      <c r="G52" s="177"/>
      <c r="H52" s="177"/>
      <c r="I52" s="177"/>
      <c r="J52" s="177"/>
      <c r="K52" s="177"/>
      <c r="L52" s="177"/>
      <c r="M52" s="177"/>
      <c r="N52" s="177"/>
      <c r="O52" s="178"/>
    </row>
    <row r="53" spans="3:15" ht="23.25" customHeight="1">
      <c r="C53" s="761" t="s">
        <v>490</v>
      </c>
      <c r="D53" s="762"/>
      <c r="E53" s="762"/>
      <c r="F53" s="762"/>
      <c r="G53" s="762"/>
      <c r="H53" s="762"/>
      <c r="I53" s="762"/>
      <c r="J53" s="762"/>
      <c r="K53" s="762"/>
      <c r="L53" s="762"/>
      <c r="M53" s="762"/>
      <c r="N53" s="762"/>
      <c r="O53" s="763"/>
    </row>
    <row r="54" spans="3:15" ht="15" customHeight="1">
      <c r="C54" s="764" t="s">
        <v>491</v>
      </c>
      <c r="D54" s="765"/>
      <c r="E54" s="765"/>
      <c r="F54" s="765"/>
      <c r="G54" s="765"/>
      <c r="H54" s="765"/>
      <c r="I54" s="765"/>
      <c r="J54" s="765"/>
      <c r="K54" s="765"/>
      <c r="L54" s="765"/>
      <c r="M54" s="765"/>
      <c r="N54" s="765"/>
      <c r="O54" s="766"/>
    </row>
    <row r="55" spans="3:15" ht="6.75" customHeight="1">
      <c r="C55" s="179"/>
      <c r="D55" s="180"/>
      <c r="E55" s="180"/>
      <c r="F55" s="180"/>
      <c r="G55" s="180"/>
      <c r="H55" s="180"/>
      <c r="I55" s="180"/>
      <c r="J55" s="180"/>
      <c r="K55" s="180"/>
      <c r="L55" s="180"/>
      <c r="M55" s="180"/>
      <c r="N55" s="180"/>
      <c r="O55" s="181"/>
    </row>
    <row r="56" spans="3:15" ht="36.75" customHeight="1">
      <c r="C56" s="748" t="s">
        <v>492</v>
      </c>
      <c r="D56" s="749"/>
      <c r="E56" s="749"/>
      <c r="F56" s="749"/>
      <c r="G56" s="749"/>
      <c r="H56" s="749"/>
      <c r="I56" s="749"/>
      <c r="J56" s="749"/>
      <c r="K56" s="749"/>
      <c r="L56" s="749"/>
      <c r="M56" s="749"/>
      <c r="N56" s="749"/>
      <c r="O56" s="750"/>
    </row>
    <row r="57" spans="3:15" ht="21" customHeight="1">
      <c r="C57" s="764" t="s">
        <v>493</v>
      </c>
      <c r="D57" s="765"/>
      <c r="E57" s="765"/>
      <c r="F57" s="765"/>
      <c r="G57" s="765"/>
      <c r="H57" s="765"/>
      <c r="I57" s="765"/>
      <c r="J57" s="765"/>
      <c r="K57" s="765"/>
      <c r="L57" s="765"/>
      <c r="M57" s="765"/>
      <c r="N57" s="765"/>
      <c r="O57" s="766"/>
    </row>
    <row r="58" spans="3:15" ht="6.75" customHeight="1">
      <c r="C58" s="182"/>
      <c r="D58" s="183"/>
      <c r="E58" s="183"/>
      <c r="F58" s="183"/>
      <c r="G58" s="183"/>
      <c r="H58" s="183"/>
      <c r="I58" s="183"/>
      <c r="J58" s="183"/>
      <c r="K58" s="183"/>
      <c r="L58" s="183"/>
      <c r="M58" s="183"/>
      <c r="N58" s="183"/>
      <c r="O58" s="184"/>
    </row>
    <row r="59" spans="3:15">
      <c r="C59" s="185" t="s">
        <v>494</v>
      </c>
      <c r="D59" s="180"/>
      <c r="E59" s="180"/>
      <c r="F59" s="180"/>
      <c r="G59" s="180"/>
      <c r="H59" s="180"/>
      <c r="I59" s="180"/>
      <c r="J59" s="180"/>
      <c r="K59" s="180"/>
      <c r="L59" s="180"/>
      <c r="M59" s="180"/>
      <c r="N59" s="180"/>
      <c r="O59" s="181"/>
    </row>
    <row r="60" spans="3:15" ht="16.5" customHeight="1">
      <c r="C60" s="758" t="s">
        <v>495</v>
      </c>
      <c r="D60" s="759"/>
      <c r="E60" s="759"/>
      <c r="F60" s="759"/>
      <c r="G60" s="759"/>
      <c r="H60" s="759"/>
      <c r="I60" s="759"/>
      <c r="J60" s="759"/>
      <c r="K60" s="759"/>
      <c r="L60" s="759"/>
      <c r="M60" s="759"/>
      <c r="N60" s="759"/>
      <c r="O60" s="760"/>
    </row>
    <row r="61" spans="3:15" ht="16.5" customHeight="1">
      <c r="C61" s="758" t="s">
        <v>496</v>
      </c>
      <c r="D61" s="759"/>
      <c r="E61" s="759"/>
      <c r="F61" s="759"/>
      <c r="G61" s="759"/>
      <c r="H61" s="759"/>
      <c r="I61" s="759"/>
      <c r="J61" s="759"/>
      <c r="K61" s="759"/>
      <c r="L61" s="759"/>
      <c r="M61" s="759"/>
      <c r="N61" s="759"/>
      <c r="O61" s="760"/>
    </row>
    <row r="62" spans="3:15" ht="16.5" customHeight="1">
      <c r="C62" s="758" t="s">
        <v>497</v>
      </c>
      <c r="D62" s="759"/>
      <c r="E62" s="759"/>
      <c r="F62" s="759"/>
      <c r="G62" s="759"/>
      <c r="H62" s="759"/>
      <c r="I62" s="759"/>
      <c r="J62" s="759"/>
      <c r="K62" s="759"/>
      <c r="L62" s="759"/>
      <c r="M62" s="759"/>
      <c r="N62" s="759"/>
      <c r="O62" s="760"/>
    </row>
    <row r="63" spans="3:15" ht="6.75" customHeight="1">
      <c r="C63" s="186"/>
      <c r="D63" s="187"/>
      <c r="E63" s="187"/>
      <c r="F63" s="187"/>
      <c r="G63" s="187"/>
      <c r="H63" s="187"/>
      <c r="I63" s="187"/>
      <c r="J63" s="187"/>
      <c r="K63" s="187"/>
      <c r="L63" s="187"/>
      <c r="M63" s="187"/>
      <c r="N63" s="187"/>
      <c r="O63" s="188"/>
    </row>
    <row r="64" spans="3:15">
      <c r="C64" s="758" t="s">
        <v>498</v>
      </c>
      <c r="D64" s="759"/>
      <c r="E64" s="759"/>
      <c r="F64" s="759"/>
      <c r="G64" s="759"/>
      <c r="H64" s="759"/>
      <c r="I64" s="759"/>
      <c r="J64" s="759"/>
      <c r="K64" s="759"/>
      <c r="L64" s="759"/>
      <c r="M64" s="759"/>
      <c r="N64" s="759"/>
      <c r="O64" s="760"/>
    </row>
    <row r="65" spans="3:15">
      <c r="C65" s="758" t="s">
        <v>499</v>
      </c>
      <c r="D65" s="759"/>
      <c r="E65" s="759"/>
      <c r="F65" s="759"/>
      <c r="G65" s="759"/>
      <c r="H65" s="759"/>
      <c r="I65" s="759"/>
      <c r="J65" s="759"/>
      <c r="K65" s="759"/>
      <c r="L65" s="759"/>
      <c r="M65" s="759"/>
      <c r="N65" s="759"/>
      <c r="O65" s="760"/>
    </row>
    <row r="66" spans="3:15">
      <c r="C66" s="758" t="s">
        <v>500</v>
      </c>
      <c r="D66" s="759"/>
      <c r="E66" s="759"/>
      <c r="F66" s="759"/>
      <c r="G66" s="759"/>
      <c r="H66" s="759"/>
      <c r="I66" s="759"/>
      <c r="J66" s="759"/>
      <c r="K66" s="759"/>
      <c r="L66" s="759"/>
      <c r="M66" s="759"/>
      <c r="N66" s="759"/>
      <c r="O66" s="760"/>
    </row>
    <row r="67" spans="3:15">
      <c r="C67" s="758" t="s">
        <v>501</v>
      </c>
      <c r="D67" s="759"/>
      <c r="E67" s="759"/>
      <c r="F67" s="759"/>
      <c r="G67" s="759"/>
      <c r="H67" s="759"/>
      <c r="I67" s="759"/>
      <c r="J67" s="759"/>
      <c r="K67" s="759"/>
      <c r="L67" s="759"/>
      <c r="M67" s="759"/>
      <c r="N67" s="759"/>
      <c r="O67" s="760"/>
    </row>
    <row r="68" spans="3:15">
      <c r="C68" s="758" t="s">
        <v>502</v>
      </c>
      <c r="D68" s="759"/>
      <c r="E68" s="759"/>
      <c r="F68" s="759"/>
      <c r="G68" s="759"/>
      <c r="H68" s="759"/>
      <c r="I68" s="759"/>
      <c r="J68" s="759"/>
      <c r="K68" s="759"/>
      <c r="L68" s="759"/>
      <c r="M68" s="759"/>
      <c r="N68" s="759"/>
      <c r="O68" s="760"/>
    </row>
    <row r="69" spans="3:15" ht="15" customHeight="1">
      <c r="C69" s="758" t="s">
        <v>503</v>
      </c>
      <c r="D69" s="759"/>
      <c r="E69" s="759"/>
      <c r="F69" s="759"/>
      <c r="G69" s="759"/>
      <c r="H69" s="759"/>
      <c r="I69" s="759"/>
      <c r="J69" s="759"/>
      <c r="K69" s="759"/>
      <c r="L69" s="759"/>
      <c r="M69" s="759"/>
      <c r="N69" s="759"/>
      <c r="O69" s="760"/>
    </row>
    <row r="70" spans="3:15" ht="36.75" customHeight="1">
      <c r="C70" s="769" t="s">
        <v>504</v>
      </c>
      <c r="D70" s="770"/>
      <c r="E70" s="770"/>
      <c r="F70" s="770"/>
      <c r="G70" s="770"/>
      <c r="H70" s="770"/>
      <c r="I70" s="770"/>
      <c r="J70" s="770"/>
      <c r="K70" s="770"/>
      <c r="L70" s="770"/>
      <c r="M70" s="770"/>
      <c r="N70" s="770"/>
      <c r="O70" s="771"/>
    </row>
    <row r="71" spans="3:15">
      <c r="C71" s="772" t="s">
        <v>505</v>
      </c>
      <c r="D71" s="773"/>
      <c r="E71" s="773"/>
      <c r="F71" s="773"/>
      <c r="G71" s="773"/>
      <c r="H71" s="773"/>
      <c r="I71" s="773"/>
      <c r="J71" s="773"/>
      <c r="K71" s="773"/>
      <c r="L71" s="773"/>
      <c r="M71" s="773"/>
      <c r="N71" s="773"/>
      <c r="O71" s="774"/>
    </row>
    <row r="72" spans="3:15" ht="14.25" customHeight="1">
      <c r="C72" s="769" t="s">
        <v>506</v>
      </c>
      <c r="D72" s="770"/>
      <c r="E72" s="770"/>
      <c r="F72" s="770"/>
      <c r="G72" s="770"/>
      <c r="H72" s="770"/>
      <c r="I72" s="770"/>
      <c r="J72" s="770"/>
      <c r="K72" s="770"/>
      <c r="L72" s="770"/>
      <c r="M72" s="770"/>
      <c r="N72" s="770"/>
      <c r="O72" s="771"/>
    </row>
    <row r="73" spans="3:15" ht="6.75" customHeight="1">
      <c r="C73" s="189"/>
      <c r="D73" s="190"/>
      <c r="E73" s="190"/>
      <c r="F73" s="190"/>
      <c r="G73" s="190"/>
      <c r="H73" s="190"/>
      <c r="I73" s="190"/>
      <c r="J73" s="190"/>
      <c r="K73" s="190"/>
      <c r="L73" s="190"/>
      <c r="M73" s="190"/>
      <c r="N73" s="190"/>
      <c r="O73" s="191"/>
    </row>
    <row r="74" spans="3:15" ht="17.25" customHeight="1">
      <c r="C74" s="775" t="s">
        <v>507</v>
      </c>
      <c r="D74" s="776"/>
      <c r="E74" s="776"/>
      <c r="F74" s="776"/>
      <c r="G74" s="776"/>
      <c r="H74" s="776"/>
      <c r="I74" s="776"/>
      <c r="J74" s="776"/>
      <c r="K74" s="776"/>
      <c r="L74" s="776"/>
      <c r="M74" s="776"/>
      <c r="N74" s="776"/>
      <c r="O74" s="777"/>
    </row>
    <row r="75" spans="3:15" ht="6.75" customHeight="1">
      <c r="C75" s="192"/>
      <c r="D75" s="193"/>
      <c r="E75" s="193"/>
      <c r="F75" s="193"/>
      <c r="G75" s="193"/>
      <c r="H75" s="193"/>
      <c r="I75" s="193"/>
      <c r="J75" s="193"/>
      <c r="K75" s="193"/>
      <c r="L75" s="193"/>
      <c r="M75" s="193"/>
      <c r="N75" s="193"/>
      <c r="O75" s="194"/>
    </row>
    <row r="76" spans="3:15" ht="13.5" customHeight="1">
      <c r="C76" s="778" t="s">
        <v>508</v>
      </c>
      <c r="D76" s="779"/>
      <c r="E76" s="779"/>
      <c r="F76" s="779"/>
      <c r="G76" s="779"/>
      <c r="H76" s="779"/>
      <c r="I76" s="779"/>
      <c r="J76" s="779"/>
      <c r="K76" s="779"/>
      <c r="L76" s="779"/>
      <c r="M76" s="779"/>
      <c r="N76" s="779"/>
      <c r="O76" s="780"/>
    </row>
    <row r="77" spans="3:15" ht="6.75" customHeight="1">
      <c r="C77" s="195"/>
      <c r="D77" s="196"/>
      <c r="E77" s="196"/>
      <c r="F77" s="196"/>
      <c r="G77" s="196"/>
      <c r="H77" s="196"/>
      <c r="I77" s="196"/>
      <c r="J77" s="196"/>
      <c r="K77" s="196"/>
      <c r="L77" s="196"/>
      <c r="M77" s="196"/>
      <c r="N77" s="196"/>
      <c r="O77" s="197"/>
    </row>
    <row r="78" spans="3:15" ht="13.5" customHeight="1">
      <c r="C78" s="778" t="s">
        <v>509</v>
      </c>
      <c r="D78" s="767"/>
      <c r="E78" s="767"/>
      <c r="F78" s="767"/>
      <c r="G78" s="767"/>
      <c r="H78" s="767"/>
      <c r="I78" s="767"/>
      <c r="J78" s="767"/>
      <c r="K78" s="767"/>
      <c r="L78" s="767"/>
      <c r="M78" s="767"/>
      <c r="N78" s="767"/>
      <c r="O78" s="768"/>
    </row>
    <row r="79" spans="3:15" ht="6.75" customHeight="1">
      <c r="C79" s="195"/>
      <c r="D79" s="198"/>
      <c r="E79" s="198"/>
      <c r="F79" s="198"/>
      <c r="G79" s="198"/>
      <c r="H79" s="198"/>
      <c r="I79" s="198"/>
      <c r="J79" s="198"/>
      <c r="K79" s="198"/>
      <c r="L79" s="198"/>
      <c r="M79" s="198"/>
      <c r="N79" s="198"/>
      <c r="O79" s="199"/>
    </row>
    <row r="80" spans="3:15">
      <c r="C80" s="781" t="s">
        <v>510</v>
      </c>
      <c r="D80" s="782"/>
      <c r="E80" s="782"/>
      <c r="F80" s="782"/>
      <c r="G80" s="782"/>
      <c r="H80" s="782"/>
      <c r="I80" s="782"/>
      <c r="J80" s="782"/>
      <c r="K80" s="782"/>
      <c r="L80" s="782"/>
      <c r="M80" s="782"/>
      <c r="N80" s="782"/>
      <c r="O80" s="783"/>
    </row>
    <row r="81" spans="2:15">
      <c r="C81" s="784" t="s">
        <v>511</v>
      </c>
      <c r="D81" s="785"/>
      <c r="E81" s="785"/>
      <c r="F81" s="785"/>
      <c r="G81" s="785"/>
      <c r="H81" s="785"/>
      <c r="I81" s="785"/>
      <c r="J81" s="785"/>
      <c r="K81" s="785"/>
      <c r="L81" s="785"/>
      <c r="M81" s="785"/>
      <c r="N81" s="785"/>
      <c r="O81" s="786"/>
    </row>
    <row r="82" spans="2:15" ht="15" customHeight="1">
      <c r="C82" s="784" t="s">
        <v>512</v>
      </c>
      <c r="D82" s="785"/>
      <c r="E82" s="785"/>
      <c r="F82" s="785"/>
      <c r="G82" s="785"/>
      <c r="H82" s="785"/>
      <c r="I82" s="785"/>
      <c r="J82" s="785"/>
      <c r="K82" s="785"/>
      <c r="L82" s="785"/>
      <c r="M82" s="785"/>
      <c r="N82" s="785"/>
      <c r="O82" s="786"/>
    </row>
    <row r="83" spans="2:15" ht="18.75" customHeight="1">
      <c r="C83" s="769" t="s">
        <v>513</v>
      </c>
      <c r="D83" s="770"/>
      <c r="E83" s="770"/>
      <c r="F83" s="770"/>
      <c r="G83" s="770"/>
      <c r="H83" s="770"/>
      <c r="I83" s="770"/>
      <c r="J83" s="770"/>
      <c r="K83" s="770"/>
      <c r="L83" s="770"/>
      <c r="M83" s="770"/>
      <c r="N83" s="770"/>
      <c r="O83" s="771"/>
    </row>
    <row r="84" spans="2:15" ht="19.5" customHeight="1">
      <c r="B84" s="156"/>
      <c r="C84" s="200"/>
      <c r="D84" s="201"/>
      <c r="E84" s="201"/>
      <c r="F84" s="201"/>
      <c r="G84" s="201"/>
      <c r="H84" s="201"/>
      <c r="I84" s="201"/>
      <c r="J84" s="201"/>
      <c r="K84" s="201"/>
      <c r="L84" s="201"/>
      <c r="M84" s="201"/>
      <c r="N84" s="201"/>
      <c r="O84" s="202"/>
    </row>
    <row r="85" spans="2:15" ht="51.75" customHeight="1">
      <c r="B85" s="156"/>
      <c r="C85" s="767" t="s">
        <v>514</v>
      </c>
      <c r="D85" s="767"/>
      <c r="E85" s="767"/>
      <c r="F85" s="767"/>
      <c r="G85" s="767"/>
      <c r="H85" s="767"/>
      <c r="I85" s="767"/>
      <c r="J85" s="767"/>
      <c r="K85" s="767"/>
      <c r="L85" s="767"/>
      <c r="M85" s="767"/>
      <c r="N85" s="767"/>
      <c r="O85" s="768"/>
    </row>
    <row r="86" spans="2:15" ht="157.5" customHeight="1">
      <c r="B86" s="156"/>
      <c r="C86" s="790" t="s">
        <v>515</v>
      </c>
      <c r="D86" s="791"/>
      <c r="E86" s="791"/>
      <c r="F86" s="791"/>
      <c r="G86" s="791"/>
      <c r="H86" s="791"/>
      <c r="I86" s="791"/>
      <c r="J86" s="791"/>
      <c r="K86" s="791"/>
      <c r="L86" s="791"/>
      <c r="M86" s="791"/>
      <c r="N86" s="791"/>
      <c r="O86" s="792"/>
    </row>
    <row r="87" spans="2:15" ht="6.75" customHeight="1">
      <c r="B87" s="156"/>
      <c r="C87" s="203"/>
      <c r="D87" s="203"/>
      <c r="E87" s="203"/>
      <c r="F87" s="203"/>
      <c r="G87" s="203"/>
      <c r="H87" s="203"/>
      <c r="I87" s="203"/>
      <c r="J87" s="203"/>
      <c r="K87" s="203"/>
      <c r="L87" s="203"/>
      <c r="M87" s="203"/>
      <c r="N87" s="203"/>
      <c r="O87" s="204"/>
    </row>
    <row r="88" spans="2:15">
      <c r="B88" s="156"/>
      <c r="C88" s="791" t="s">
        <v>516</v>
      </c>
      <c r="D88" s="791"/>
      <c r="E88" s="791"/>
      <c r="F88" s="791"/>
      <c r="G88" s="791"/>
      <c r="H88" s="791"/>
      <c r="I88" s="791"/>
      <c r="J88" s="791"/>
      <c r="K88" s="791"/>
      <c r="L88" s="791"/>
      <c r="M88" s="791"/>
      <c r="N88" s="791"/>
      <c r="O88" s="792"/>
    </row>
    <row r="89" spans="2:15" ht="8.25" customHeight="1">
      <c r="B89" s="156"/>
      <c r="O89" s="156"/>
    </row>
    <row r="90" spans="2:15">
      <c r="B90" s="156"/>
      <c r="C90" s="793"/>
      <c r="D90" s="793"/>
      <c r="E90" s="793"/>
      <c r="F90" s="793"/>
      <c r="G90" s="793"/>
      <c r="H90" s="793"/>
      <c r="I90" s="793"/>
      <c r="J90" s="793"/>
      <c r="K90" s="793"/>
      <c r="L90" s="793"/>
      <c r="M90" s="793"/>
      <c r="N90" s="793"/>
      <c r="O90" s="794"/>
    </row>
    <row r="91" spans="2:15">
      <c r="B91" s="156"/>
      <c r="C91" s="795" t="s">
        <v>517</v>
      </c>
      <c r="D91" s="796"/>
      <c r="E91" s="796"/>
      <c r="F91" s="796"/>
      <c r="G91" s="796"/>
      <c r="H91" s="796"/>
      <c r="I91" s="796"/>
      <c r="J91" s="796"/>
      <c r="K91" s="796"/>
      <c r="L91" s="796"/>
      <c r="M91" s="796"/>
      <c r="N91" s="796"/>
      <c r="O91" s="797"/>
    </row>
    <row r="92" spans="2:15">
      <c r="B92" s="156"/>
      <c r="C92" s="798" t="s">
        <v>518</v>
      </c>
      <c r="D92" s="798"/>
      <c r="E92" s="798"/>
      <c r="F92" s="798"/>
      <c r="G92" s="798"/>
      <c r="H92" s="798"/>
      <c r="I92" s="798"/>
      <c r="J92" s="798"/>
      <c r="K92" s="798"/>
      <c r="L92" s="798"/>
      <c r="M92" s="798"/>
      <c r="N92" s="798"/>
      <c r="O92" s="799"/>
    </row>
    <row r="93" spans="2:15">
      <c r="C93" s="800" t="s">
        <v>519</v>
      </c>
      <c r="D93" s="798"/>
      <c r="E93" s="798"/>
      <c r="F93" s="798"/>
      <c r="G93" s="798"/>
      <c r="H93" s="798"/>
      <c r="I93" s="798"/>
      <c r="J93" s="798"/>
      <c r="K93" s="798"/>
      <c r="L93" s="798"/>
      <c r="M93" s="798"/>
      <c r="N93" s="798"/>
      <c r="O93" s="799"/>
    </row>
    <row r="94" spans="2:15">
      <c r="C94" s="787" t="s">
        <v>520</v>
      </c>
      <c r="D94" s="788"/>
      <c r="E94" s="788"/>
      <c r="F94" s="788"/>
      <c r="G94" s="788"/>
      <c r="H94" s="788"/>
      <c r="I94" s="788"/>
      <c r="J94" s="788"/>
      <c r="K94" s="788"/>
      <c r="L94" s="788"/>
      <c r="M94" s="788"/>
      <c r="N94" s="788"/>
      <c r="O94" s="789"/>
    </row>
    <row r="95" spans="2:15">
      <c r="C95" s="787"/>
      <c r="D95" s="788"/>
      <c r="E95" s="788"/>
      <c r="F95" s="788"/>
      <c r="G95" s="788"/>
      <c r="H95" s="788"/>
      <c r="I95" s="788"/>
      <c r="J95" s="788"/>
      <c r="K95" s="788"/>
      <c r="L95" s="788"/>
      <c r="M95" s="788"/>
      <c r="N95" s="788"/>
      <c r="O95" s="789"/>
    </row>
    <row r="96" spans="2:15">
      <c r="C96" s="161"/>
      <c r="O96" s="156"/>
    </row>
    <row r="97" spans="3:15" ht="15" thickBot="1">
      <c r="C97" s="163"/>
      <c r="D97" s="159"/>
      <c r="E97" s="159"/>
      <c r="F97" s="159"/>
      <c r="G97" s="159"/>
      <c r="H97" s="159"/>
      <c r="I97" s="159"/>
      <c r="J97" s="159"/>
      <c r="K97" s="159"/>
      <c r="L97" s="159"/>
      <c r="M97" s="159"/>
      <c r="N97" s="159"/>
      <c r="O97" s="160"/>
    </row>
    <row r="98" spans="3:15">
      <c r="C98" s="731"/>
      <c r="D98" s="731"/>
      <c r="E98" s="731"/>
      <c r="F98" s="731"/>
      <c r="G98" s="731"/>
      <c r="H98" s="731"/>
      <c r="I98" s="731"/>
      <c r="J98" s="731"/>
      <c r="K98" s="731"/>
      <c r="L98" s="731"/>
      <c r="M98" s="731"/>
      <c r="N98" s="731"/>
      <c r="O98" s="731"/>
    </row>
    <row r="99" spans="3:15">
      <c r="C99" s="720"/>
      <c r="D99" s="720"/>
      <c r="E99" s="720"/>
      <c r="F99" s="720"/>
      <c r="G99" s="720"/>
      <c r="H99" s="720"/>
      <c r="I99" s="720"/>
      <c r="J99" s="720"/>
      <c r="K99" s="720"/>
      <c r="L99" s="720"/>
      <c r="M99" s="720"/>
      <c r="N99" s="720"/>
      <c r="O99" s="720"/>
    </row>
    <row r="100" spans="3:15">
      <c r="C100" s="720"/>
      <c r="D100" s="720"/>
      <c r="E100" s="720"/>
      <c r="F100" s="720"/>
      <c r="G100" s="720"/>
      <c r="H100" s="720"/>
      <c r="I100" s="720"/>
      <c r="J100" s="720"/>
      <c r="K100" s="720"/>
      <c r="L100" s="720"/>
      <c r="M100" s="720"/>
      <c r="N100" s="720"/>
      <c r="O100" s="720"/>
    </row>
    <row r="101" spans="3:15">
      <c r="C101" s="720"/>
      <c r="D101" s="720"/>
      <c r="E101" s="720"/>
      <c r="F101" s="720"/>
      <c r="G101" s="720"/>
      <c r="H101" s="720"/>
      <c r="I101" s="720"/>
      <c r="J101" s="720"/>
      <c r="K101" s="720"/>
      <c r="L101" s="720"/>
      <c r="M101" s="720"/>
      <c r="N101" s="720"/>
      <c r="O101" s="720"/>
    </row>
    <row r="102" spans="3:15">
      <c r="C102" s="720"/>
      <c r="D102" s="720"/>
      <c r="E102" s="720"/>
      <c r="F102" s="720"/>
      <c r="G102" s="720"/>
      <c r="H102" s="720"/>
      <c r="I102" s="720"/>
      <c r="J102" s="720"/>
      <c r="K102" s="720"/>
      <c r="L102" s="720"/>
      <c r="M102" s="720"/>
      <c r="N102" s="720"/>
      <c r="O102" s="720"/>
    </row>
    <row r="103" spans="3:15">
      <c r="C103" s="720"/>
      <c r="D103" s="720"/>
      <c r="E103" s="720"/>
      <c r="F103" s="720"/>
      <c r="G103" s="720"/>
      <c r="H103" s="720"/>
      <c r="I103" s="720"/>
      <c r="J103" s="720"/>
      <c r="K103" s="720"/>
      <c r="L103" s="720"/>
      <c r="M103" s="720"/>
      <c r="N103" s="720"/>
      <c r="O103" s="720"/>
    </row>
    <row r="104" spans="3:15">
      <c r="C104" s="720"/>
      <c r="D104" s="720"/>
      <c r="E104" s="720"/>
      <c r="F104" s="720"/>
      <c r="G104" s="720"/>
      <c r="H104" s="720"/>
      <c r="I104" s="720"/>
      <c r="J104" s="720"/>
      <c r="K104" s="720"/>
      <c r="L104" s="720"/>
      <c r="M104" s="720"/>
      <c r="N104" s="720"/>
      <c r="O104" s="720"/>
    </row>
    <row r="105" spans="3:15">
      <c r="C105" s="720"/>
      <c r="D105" s="720"/>
      <c r="E105" s="720"/>
      <c r="F105" s="720"/>
      <c r="G105" s="720"/>
      <c r="H105" s="720"/>
      <c r="I105" s="720"/>
      <c r="J105" s="720"/>
      <c r="K105" s="720"/>
      <c r="L105" s="720"/>
      <c r="M105" s="720"/>
      <c r="N105" s="720"/>
      <c r="O105" s="720"/>
    </row>
    <row r="106" spans="3:15">
      <c r="C106" s="720"/>
      <c r="D106" s="720"/>
      <c r="E106" s="720"/>
      <c r="F106" s="720"/>
      <c r="G106" s="720"/>
      <c r="H106" s="720"/>
      <c r="I106" s="720"/>
      <c r="J106" s="720"/>
      <c r="K106" s="720"/>
      <c r="L106" s="720"/>
      <c r="M106" s="720"/>
      <c r="N106" s="720"/>
      <c r="O106" s="720"/>
    </row>
    <row r="107" spans="3:15">
      <c r="C107" s="720"/>
      <c r="D107" s="720"/>
      <c r="E107" s="720"/>
      <c r="F107" s="720"/>
      <c r="G107" s="720"/>
      <c r="H107" s="720"/>
      <c r="I107" s="720"/>
      <c r="J107" s="720"/>
      <c r="K107" s="720"/>
      <c r="L107" s="720"/>
      <c r="M107" s="720"/>
      <c r="N107" s="720"/>
      <c r="O107" s="720"/>
    </row>
    <row r="108" spans="3:15">
      <c r="C108" s="720"/>
      <c r="D108" s="720"/>
      <c r="E108" s="720"/>
      <c r="F108" s="720"/>
      <c r="G108" s="720"/>
      <c r="H108" s="720"/>
      <c r="I108" s="720"/>
      <c r="J108" s="720"/>
      <c r="K108" s="720"/>
      <c r="L108" s="720"/>
      <c r="M108" s="720"/>
      <c r="N108" s="720"/>
      <c r="O108" s="720"/>
    </row>
    <row r="109" spans="3:15">
      <c r="C109" s="720"/>
      <c r="D109" s="720"/>
      <c r="E109" s="720"/>
      <c r="F109" s="720"/>
      <c r="G109" s="720"/>
      <c r="H109" s="720"/>
      <c r="I109" s="720"/>
      <c r="J109" s="720"/>
      <c r="K109" s="720"/>
      <c r="L109" s="720"/>
      <c r="M109" s="720"/>
      <c r="N109" s="720"/>
      <c r="O109" s="720"/>
    </row>
    <row r="110" spans="3:15">
      <c r="C110" s="720"/>
      <c r="D110" s="720"/>
      <c r="E110" s="720"/>
      <c r="F110" s="720"/>
      <c r="G110" s="720"/>
      <c r="H110" s="720"/>
      <c r="I110" s="720"/>
      <c r="J110" s="720"/>
      <c r="K110" s="720"/>
      <c r="L110" s="720"/>
      <c r="M110" s="720"/>
      <c r="N110" s="720"/>
      <c r="O110" s="720"/>
    </row>
    <row r="111" spans="3:15">
      <c r="C111" s="720"/>
      <c r="D111" s="720"/>
      <c r="E111" s="720"/>
      <c r="F111" s="720"/>
      <c r="G111" s="720"/>
      <c r="H111" s="720"/>
      <c r="I111" s="720"/>
      <c r="J111" s="720"/>
      <c r="K111" s="720"/>
      <c r="L111" s="720"/>
      <c r="M111" s="720"/>
      <c r="N111" s="720"/>
      <c r="O111" s="720"/>
    </row>
    <row r="112" spans="3:15">
      <c r="C112" s="720"/>
      <c r="D112" s="720"/>
      <c r="E112" s="720"/>
      <c r="F112" s="720"/>
      <c r="G112" s="720"/>
      <c r="H112" s="720"/>
      <c r="I112" s="720"/>
      <c r="J112" s="720"/>
      <c r="K112" s="720"/>
      <c r="L112" s="720"/>
      <c r="M112" s="720"/>
      <c r="N112" s="720"/>
      <c r="O112" s="720"/>
    </row>
    <row r="113" spans="3:15">
      <c r="C113" s="720"/>
      <c r="D113" s="720"/>
      <c r="E113" s="720"/>
      <c r="F113" s="720"/>
      <c r="G113" s="720"/>
      <c r="H113" s="720"/>
      <c r="I113" s="720"/>
      <c r="J113" s="720"/>
      <c r="K113" s="720"/>
      <c r="L113" s="720"/>
      <c r="M113" s="720"/>
      <c r="N113" s="720"/>
      <c r="O113" s="720"/>
    </row>
    <row r="114" spans="3:15">
      <c r="C114" s="720"/>
      <c r="D114" s="720"/>
      <c r="E114" s="720"/>
      <c r="F114" s="720"/>
      <c r="G114" s="720"/>
      <c r="H114" s="720"/>
      <c r="I114" s="720"/>
      <c r="J114" s="720"/>
      <c r="K114" s="720"/>
      <c r="L114" s="720"/>
      <c r="M114" s="720"/>
      <c r="N114" s="720"/>
      <c r="O114" s="720"/>
    </row>
    <row r="115" spans="3:15">
      <c r="C115" s="720"/>
      <c r="D115" s="720"/>
      <c r="E115" s="720"/>
      <c r="F115" s="720"/>
      <c r="G115" s="720"/>
      <c r="H115" s="720"/>
      <c r="I115" s="720"/>
      <c r="J115" s="720"/>
      <c r="K115" s="720"/>
      <c r="L115" s="720"/>
      <c r="M115" s="720"/>
      <c r="N115" s="720"/>
      <c r="O115" s="720"/>
    </row>
    <row r="116" spans="3:15">
      <c r="C116" s="720"/>
      <c r="D116" s="720"/>
      <c r="E116" s="720"/>
      <c r="F116" s="720"/>
      <c r="G116" s="720"/>
      <c r="H116" s="720"/>
      <c r="I116" s="720"/>
      <c r="J116" s="720"/>
      <c r="K116" s="720"/>
      <c r="L116" s="720"/>
      <c r="M116" s="720"/>
      <c r="N116" s="720"/>
      <c r="O116" s="720"/>
    </row>
    <row r="117" spans="3:15">
      <c r="C117" s="720"/>
      <c r="D117" s="720"/>
      <c r="E117" s="720"/>
      <c r="F117" s="720"/>
      <c r="G117" s="720"/>
      <c r="H117" s="720"/>
      <c r="I117" s="720"/>
      <c r="J117" s="720"/>
      <c r="K117" s="720"/>
      <c r="L117" s="720"/>
      <c r="M117" s="720"/>
      <c r="N117" s="720"/>
      <c r="O117" s="720"/>
    </row>
    <row r="118" spans="3:15">
      <c r="C118" s="720"/>
      <c r="D118" s="720"/>
      <c r="E118" s="720"/>
      <c r="F118" s="720"/>
      <c r="G118" s="720"/>
      <c r="H118" s="720"/>
      <c r="I118" s="720"/>
      <c r="J118" s="720"/>
      <c r="K118" s="720"/>
      <c r="L118" s="720"/>
      <c r="M118" s="720"/>
      <c r="N118" s="720"/>
      <c r="O118" s="720"/>
    </row>
    <row r="119" spans="3:15">
      <c r="C119" s="720"/>
      <c r="D119" s="720"/>
      <c r="E119" s="720"/>
      <c r="F119" s="720"/>
      <c r="G119" s="720"/>
      <c r="H119" s="720"/>
      <c r="I119" s="720"/>
      <c r="J119" s="720"/>
      <c r="K119" s="720"/>
      <c r="L119" s="720"/>
      <c r="M119" s="720"/>
      <c r="N119" s="720"/>
      <c r="O119" s="720"/>
    </row>
    <row r="120" spans="3:15">
      <c r="C120" s="720"/>
      <c r="D120" s="720"/>
      <c r="E120" s="720"/>
      <c r="F120" s="720"/>
      <c r="G120" s="720"/>
      <c r="H120" s="720"/>
      <c r="I120" s="720"/>
      <c r="J120" s="720"/>
      <c r="K120" s="720"/>
      <c r="L120" s="720"/>
      <c r="M120" s="720"/>
      <c r="N120" s="720"/>
      <c r="O120" s="720"/>
    </row>
    <row r="121" spans="3:15">
      <c r="C121" s="720"/>
      <c r="D121" s="720"/>
      <c r="E121" s="720"/>
      <c r="F121" s="720"/>
      <c r="G121" s="720"/>
      <c r="H121" s="720"/>
      <c r="I121" s="720"/>
      <c r="J121" s="720"/>
      <c r="K121" s="720"/>
      <c r="L121" s="720"/>
      <c r="M121" s="720"/>
      <c r="N121" s="720"/>
      <c r="O121" s="720"/>
    </row>
    <row r="122" spans="3:15">
      <c r="C122" s="720"/>
      <c r="D122" s="720"/>
      <c r="E122" s="720"/>
      <c r="F122" s="720"/>
      <c r="G122" s="720"/>
      <c r="H122" s="720"/>
      <c r="I122" s="720"/>
      <c r="J122" s="720"/>
      <c r="K122" s="720"/>
      <c r="L122" s="720"/>
      <c r="M122" s="720"/>
      <c r="N122" s="720"/>
      <c r="O122" s="720"/>
    </row>
    <row r="123" spans="3:15">
      <c r="C123" s="720"/>
      <c r="D123" s="720"/>
      <c r="E123" s="720"/>
      <c r="F123" s="720"/>
      <c r="G123" s="720"/>
      <c r="H123" s="720"/>
      <c r="I123" s="720"/>
      <c r="J123" s="720"/>
      <c r="K123" s="720"/>
      <c r="L123" s="720"/>
      <c r="M123" s="720"/>
      <c r="N123" s="720"/>
      <c r="O123" s="720"/>
    </row>
    <row r="124" spans="3:15">
      <c r="C124" s="720"/>
      <c r="D124" s="720"/>
      <c r="E124" s="720"/>
      <c r="F124" s="720"/>
      <c r="G124" s="720"/>
      <c r="H124" s="720"/>
      <c r="I124" s="720"/>
      <c r="J124" s="720"/>
      <c r="K124" s="720"/>
      <c r="L124" s="720"/>
      <c r="M124" s="720"/>
      <c r="N124" s="720"/>
      <c r="O124" s="720"/>
    </row>
    <row r="125" spans="3:15">
      <c r="C125" s="720"/>
      <c r="D125" s="720"/>
      <c r="E125" s="720"/>
      <c r="F125" s="720"/>
      <c r="G125" s="720"/>
      <c r="H125" s="720"/>
      <c r="I125" s="720"/>
      <c r="J125" s="720"/>
      <c r="K125" s="720"/>
      <c r="L125" s="720"/>
      <c r="M125" s="720"/>
      <c r="N125" s="720"/>
      <c r="O125" s="720"/>
    </row>
    <row r="126" spans="3:15">
      <c r="C126" s="720"/>
      <c r="D126" s="720"/>
      <c r="E126" s="720"/>
      <c r="F126" s="720"/>
      <c r="G126" s="720"/>
      <c r="H126" s="720"/>
      <c r="I126" s="720"/>
      <c r="J126" s="720"/>
      <c r="K126" s="720"/>
      <c r="L126" s="720"/>
      <c r="M126" s="720"/>
      <c r="N126" s="720"/>
      <c r="O126" s="720"/>
    </row>
    <row r="127" spans="3:15">
      <c r="C127" s="720"/>
      <c r="D127" s="720"/>
      <c r="E127" s="720"/>
      <c r="F127" s="720"/>
      <c r="G127" s="720"/>
      <c r="H127" s="720"/>
      <c r="I127" s="720"/>
      <c r="J127" s="720"/>
      <c r="K127" s="720"/>
      <c r="L127" s="720"/>
      <c r="M127" s="720"/>
      <c r="N127" s="720"/>
      <c r="O127" s="720"/>
    </row>
    <row r="128" spans="3:15">
      <c r="C128" s="720"/>
      <c r="D128" s="720"/>
      <c r="E128" s="720"/>
      <c r="F128" s="720"/>
      <c r="G128" s="720"/>
      <c r="H128" s="720"/>
      <c r="I128" s="720"/>
      <c r="J128" s="720"/>
      <c r="K128" s="720"/>
      <c r="L128" s="720"/>
      <c r="M128" s="720"/>
      <c r="N128" s="720"/>
      <c r="O128" s="720"/>
    </row>
    <row r="129" spans="3:15">
      <c r="C129" s="720"/>
      <c r="D129" s="720"/>
      <c r="E129" s="720"/>
      <c r="F129" s="720"/>
      <c r="G129" s="720"/>
      <c r="H129" s="720"/>
      <c r="I129" s="720"/>
      <c r="J129" s="720"/>
      <c r="K129" s="720"/>
      <c r="L129" s="720"/>
      <c r="M129" s="720"/>
      <c r="N129" s="720"/>
      <c r="O129" s="720"/>
    </row>
    <row r="130" spans="3:15">
      <c r="C130" s="720"/>
      <c r="D130" s="720"/>
      <c r="E130" s="720"/>
      <c r="F130" s="720"/>
      <c r="G130" s="720"/>
      <c r="H130" s="720"/>
      <c r="I130" s="720"/>
      <c r="J130" s="720"/>
      <c r="K130" s="720"/>
      <c r="L130" s="720"/>
      <c r="M130" s="720"/>
      <c r="N130" s="720"/>
      <c r="O130" s="720"/>
    </row>
    <row r="131" spans="3:15">
      <c r="C131" s="720"/>
      <c r="D131" s="720"/>
      <c r="E131" s="720"/>
      <c r="F131" s="720"/>
      <c r="G131" s="720"/>
      <c r="H131" s="720"/>
      <c r="I131" s="720"/>
      <c r="J131" s="720"/>
      <c r="K131" s="720"/>
      <c r="L131" s="720"/>
      <c r="M131" s="720"/>
      <c r="N131" s="720"/>
      <c r="O131" s="720"/>
    </row>
    <row r="132" spans="3:15">
      <c r="C132" s="720"/>
      <c r="D132" s="720"/>
      <c r="E132" s="720"/>
      <c r="F132" s="720"/>
      <c r="G132" s="720"/>
      <c r="H132" s="720"/>
      <c r="I132" s="720"/>
      <c r="J132" s="720"/>
      <c r="K132" s="720"/>
      <c r="L132" s="720"/>
      <c r="M132" s="720"/>
      <c r="N132" s="720"/>
      <c r="O132" s="720"/>
    </row>
  </sheetData>
  <sheetProtection formatCells="0" formatColumns="0" formatRows="0" insertColumns="0" insertRows="0" insertHyperlinks="0" deleteColumns="0" deleteRows="0" sort="0" autoFilter="0" pivotTables="0"/>
  <mergeCells count="60">
    <mergeCell ref="C94:O95"/>
    <mergeCell ref="C98:O132"/>
    <mergeCell ref="C86:O86"/>
    <mergeCell ref="C88:O88"/>
    <mergeCell ref="C90:O90"/>
    <mergeCell ref="C91:O91"/>
    <mergeCell ref="C92:O92"/>
    <mergeCell ref="C93:O93"/>
    <mergeCell ref="C85:O85"/>
    <mergeCell ref="C69:O69"/>
    <mergeCell ref="C70:O70"/>
    <mergeCell ref="C71:O71"/>
    <mergeCell ref="C72:O72"/>
    <mergeCell ref="C74:O74"/>
    <mergeCell ref="C76:O76"/>
    <mergeCell ref="C78:O78"/>
    <mergeCell ref="C80:O80"/>
    <mergeCell ref="C81:O81"/>
    <mergeCell ref="C82:O82"/>
    <mergeCell ref="C83:O83"/>
    <mergeCell ref="C68:O68"/>
    <mergeCell ref="C53:O53"/>
    <mergeCell ref="C54:O54"/>
    <mergeCell ref="C56:O56"/>
    <mergeCell ref="C57:O57"/>
    <mergeCell ref="C60:O60"/>
    <mergeCell ref="C61:O61"/>
    <mergeCell ref="C62:O62"/>
    <mergeCell ref="C64:O64"/>
    <mergeCell ref="C65:O65"/>
    <mergeCell ref="C66:O66"/>
    <mergeCell ref="C67:O67"/>
    <mergeCell ref="C51:O51"/>
    <mergeCell ref="C32:O33"/>
    <mergeCell ref="C35:O35"/>
    <mergeCell ref="C36:O36"/>
    <mergeCell ref="C38:O38"/>
    <mergeCell ref="C40:O40"/>
    <mergeCell ref="C41:N41"/>
    <mergeCell ref="C42:O42"/>
    <mergeCell ref="C44:O44"/>
    <mergeCell ref="C46:O46"/>
    <mergeCell ref="C48:O48"/>
    <mergeCell ref="C50:O50"/>
    <mergeCell ref="C30:O30"/>
    <mergeCell ref="A1:A1048576"/>
    <mergeCell ref="C1:O1"/>
    <mergeCell ref="P1:Q1048576"/>
    <mergeCell ref="C2:O4"/>
    <mergeCell ref="C9:O11"/>
    <mergeCell ref="C12:O13"/>
    <mergeCell ref="C14:O14"/>
    <mergeCell ref="C15:O16"/>
    <mergeCell ref="C17:O17"/>
    <mergeCell ref="C18:O18"/>
    <mergeCell ref="G19:K21"/>
    <mergeCell ref="C23:O25"/>
    <mergeCell ref="C26:O27"/>
    <mergeCell ref="C28:O28"/>
    <mergeCell ref="C29:O29"/>
  </mergeCells>
  <hyperlinks>
    <hyperlink ref="C54" location="LeadTime!A1" display="Voir Onglet &quot;LeadTime&quot;" xr:uid="{00000000-0004-0000-0400-000000000000}"/>
    <hyperlink ref="C57" location="'Incoterms Recommandés'!A1" display=" voir tableau + port ou aéroport de livraison" xr:uid="{00000000-0004-0000-0400-000001000000}"/>
  </hyperlinks>
  <pageMargins left="0.70866141732283472" right="0.70866141732283472" top="0.74803149606299213" bottom="0.74803149606299213" header="0.31496062992125984" footer="0.31496062992125984"/>
  <pageSetup scale="45" fitToHeight="0" orientation="portrait" r:id="rId1"/>
  <headerFooter>
    <oddHeader>&amp;LFOR_00685_FR_EURSC_FRc
last update of the document : 28/05/2015&amp;CDemande d'exportation
onglet &amp;A&amp;RRédacteur : Julien Vors
Valideur : Xavier Piq</oddHeader>
    <oddFooter>&amp;LConservation : WA+10&amp;CToute copie de ce document n'est pas gérée&amp;RIdentification : D3</oddFooter>
  </headerFooter>
  <rowBreaks count="1" manualBreakCount="1">
    <brk id="52" min="2" max="14" man="1"/>
  </rowBreaks>
  <colBreaks count="10" manualBreakCount="10">
    <brk id="15" max="98" man="1"/>
    <brk id="706" max="98" man="1"/>
    <brk id="11462" max="98" man="1"/>
    <brk id="11886" max="98" man="1"/>
    <brk id="12048" max="98" man="1"/>
    <brk id="13697" max="98" man="1"/>
    <brk id="14054" max="98" man="1"/>
    <brk id="14209" max="98" man="1"/>
    <brk id="14639" max="98" man="1"/>
    <brk id="14902" max="9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3"/>
  <dimension ref="A4:HQ1317"/>
  <sheetViews>
    <sheetView topLeftCell="I1" zoomScaleNormal="100" workbookViewId="0">
      <selection activeCell="K14" sqref="H14:L18"/>
    </sheetView>
  </sheetViews>
  <sheetFormatPr baseColWidth="10" defaultColWidth="11.453125" defaultRowHeight="16.5" customHeight="1"/>
  <cols>
    <col min="1" max="6" width="11.453125" style="100"/>
    <col min="7" max="7" width="14.453125" style="100" customWidth="1"/>
    <col min="8" max="9" width="11.453125" style="100"/>
    <col min="10" max="10" width="16.26953125" style="100" customWidth="1"/>
    <col min="11" max="11" width="11.453125" style="100"/>
    <col min="12" max="12" width="13.54296875" style="205" customWidth="1"/>
    <col min="13" max="16384" width="11.453125" style="100"/>
  </cols>
  <sheetData>
    <row r="4" spans="1:225" ht="16.5" customHeight="1" thickBot="1"/>
    <row r="5" spans="1:225" s="226" customFormat="1" ht="61.5" customHeight="1" thickBot="1">
      <c r="A5" s="229" t="s">
        <v>521</v>
      </c>
      <c r="C5" s="228" t="s">
        <v>83</v>
      </c>
      <c r="E5" s="228" t="s">
        <v>522</v>
      </c>
      <c r="G5" s="228" t="s">
        <v>523</v>
      </c>
      <c r="I5" s="228" t="s">
        <v>524</v>
      </c>
      <c r="K5" s="228" t="s">
        <v>80</v>
      </c>
      <c r="N5" s="228"/>
      <c r="P5" s="228" t="s">
        <v>525</v>
      </c>
      <c r="R5" s="228"/>
      <c r="T5" s="227"/>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209"/>
      <c r="CT5" s="209"/>
      <c r="CU5" s="209"/>
      <c r="CV5" s="209"/>
      <c r="CW5" s="209"/>
      <c r="CX5" s="209"/>
      <c r="CY5" s="209"/>
      <c r="CZ5" s="209"/>
      <c r="DA5" s="209"/>
      <c r="DB5" s="209"/>
      <c r="DC5" s="209"/>
      <c r="DD5" s="209"/>
      <c r="DE5" s="209"/>
      <c r="DF5" s="209"/>
      <c r="DG5" s="209"/>
      <c r="DH5" s="209"/>
      <c r="DI5" s="209"/>
      <c r="DJ5" s="209"/>
      <c r="DK5" s="209"/>
      <c r="DL5" s="209"/>
      <c r="DM5" s="209"/>
      <c r="DN5" s="209"/>
      <c r="DO5" s="209"/>
      <c r="DP5" s="209"/>
      <c r="DQ5" s="209"/>
      <c r="DR5" s="209"/>
      <c r="DS5" s="209"/>
      <c r="DT5" s="209"/>
      <c r="DU5" s="209"/>
      <c r="DV5" s="209"/>
      <c r="DW5" s="209"/>
      <c r="DX5" s="209"/>
      <c r="DY5" s="209"/>
      <c r="DZ5" s="209"/>
      <c r="EA5" s="209"/>
      <c r="EB5" s="209"/>
      <c r="EC5" s="209"/>
      <c r="ED5" s="209"/>
      <c r="EE5" s="209"/>
      <c r="EF5" s="209"/>
      <c r="EG5" s="209"/>
      <c r="EH5" s="209"/>
      <c r="EI5" s="209"/>
      <c r="EJ5" s="209"/>
      <c r="EK5" s="209"/>
      <c r="EL5" s="209"/>
      <c r="EM5" s="209"/>
      <c r="EN5" s="209"/>
      <c r="EO5" s="209"/>
      <c r="EP5" s="209"/>
      <c r="EQ5" s="209"/>
      <c r="ER5" s="209"/>
      <c r="ES5" s="209"/>
      <c r="ET5" s="209"/>
      <c r="EU5" s="209"/>
      <c r="EV5" s="209"/>
      <c r="EW5" s="209"/>
      <c r="EX5" s="209"/>
      <c r="EY5" s="209"/>
      <c r="EZ5" s="209"/>
      <c r="FA5" s="209"/>
      <c r="FB5" s="209"/>
      <c r="FC5" s="209"/>
      <c r="FD5" s="209"/>
      <c r="FE5" s="209"/>
      <c r="FF5" s="209"/>
      <c r="FG5" s="209"/>
      <c r="FH5" s="209"/>
      <c r="FI5" s="209"/>
      <c r="FJ5" s="209"/>
      <c r="FK5" s="209"/>
      <c r="FL5" s="209"/>
      <c r="FM5" s="209"/>
      <c r="FN5" s="209"/>
      <c r="FO5" s="209"/>
      <c r="FP5" s="209"/>
      <c r="FQ5" s="209"/>
      <c r="FR5" s="209"/>
      <c r="FS5" s="209"/>
      <c r="FT5" s="209"/>
      <c r="FU5" s="209"/>
      <c r="FV5" s="209"/>
      <c r="FW5" s="209"/>
      <c r="FX5" s="209"/>
      <c r="FY5" s="209"/>
      <c r="FZ5" s="209"/>
      <c r="GA5" s="209"/>
      <c r="GB5" s="209"/>
      <c r="GC5" s="209"/>
      <c r="GD5" s="209"/>
      <c r="GE5" s="209"/>
      <c r="GF5" s="209"/>
      <c r="GG5" s="209"/>
      <c r="GH5" s="209"/>
      <c r="GI5" s="209"/>
      <c r="GJ5" s="209"/>
      <c r="GK5" s="209"/>
      <c r="GL5" s="209"/>
      <c r="GM5" s="209"/>
      <c r="GN5" s="209"/>
      <c r="GO5" s="209"/>
      <c r="GP5" s="209"/>
      <c r="GQ5" s="209"/>
      <c r="GR5" s="209"/>
      <c r="GS5" s="209"/>
      <c r="GT5" s="209"/>
      <c r="GU5" s="209"/>
      <c r="GV5" s="209"/>
      <c r="GW5" s="209"/>
      <c r="GX5" s="209"/>
      <c r="GY5" s="209"/>
      <c r="GZ5" s="209"/>
      <c r="HA5" s="209"/>
      <c r="HB5" s="209"/>
      <c r="HC5" s="209"/>
      <c r="HD5" s="209"/>
      <c r="HE5" s="209"/>
      <c r="HF5" s="209"/>
      <c r="HG5" s="209"/>
      <c r="HH5" s="209"/>
      <c r="HI5" s="209"/>
      <c r="HJ5" s="209"/>
      <c r="HK5" s="209"/>
      <c r="HL5" s="209"/>
      <c r="HM5" s="209"/>
      <c r="HN5" s="209"/>
      <c r="HO5" s="209"/>
      <c r="HP5" s="209"/>
      <c r="HQ5" s="209"/>
    </row>
    <row r="6" spans="1:225" ht="16.5" customHeight="1">
      <c r="A6" s="205" t="s">
        <v>526</v>
      </c>
      <c r="E6" s="216" t="s">
        <v>73</v>
      </c>
      <c r="G6" s="225" t="s">
        <v>73</v>
      </c>
      <c r="I6" s="225" t="s">
        <v>73</v>
      </c>
      <c r="K6" s="216" t="s">
        <v>73</v>
      </c>
      <c r="L6" s="230"/>
      <c r="P6" s="216" t="s">
        <v>73</v>
      </c>
      <c r="T6" s="225" t="s">
        <v>73</v>
      </c>
    </row>
    <row r="7" spans="1:225" ht="16.5" customHeight="1">
      <c r="A7" s="205">
        <v>1</v>
      </c>
      <c r="E7" s="100" t="s">
        <v>527</v>
      </c>
      <c r="G7" s="100" t="s">
        <v>528</v>
      </c>
      <c r="I7" s="100" t="s">
        <v>529</v>
      </c>
      <c r="K7" s="100" t="s">
        <v>530</v>
      </c>
      <c r="P7" s="100" t="s">
        <v>531</v>
      </c>
      <c r="T7" s="224" t="s">
        <v>129</v>
      </c>
    </row>
    <row r="8" spans="1:225" ht="16.5" customHeight="1">
      <c r="A8" s="205"/>
      <c r="E8" s="100" t="s">
        <v>532</v>
      </c>
      <c r="G8" s="100" t="s">
        <v>533</v>
      </c>
      <c r="I8" s="100" t="s">
        <v>534</v>
      </c>
      <c r="K8" s="100" t="s">
        <v>81</v>
      </c>
      <c r="P8" s="100" t="s">
        <v>128</v>
      </c>
      <c r="T8" s="224" t="s">
        <v>535</v>
      </c>
    </row>
    <row r="9" spans="1:225" ht="16.5" customHeight="1">
      <c r="A9" s="205"/>
      <c r="E9" s="100" t="s">
        <v>536</v>
      </c>
      <c r="G9" s="100" t="s">
        <v>537</v>
      </c>
      <c r="I9" s="100" t="s">
        <v>538</v>
      </c>
      <c r="K9" s="100" t="s">
        <v>539</v>
      </c>
      <c r="T9" s="224" t="s">
        <v>540</v>
      </c>
    </row>
    <row r="10" spans="1:225" ht="16.5" customHeight="1">
      <c r="E10" s="100" t="s">
        <v>541</v>
      </c>
      <c r="I10" s="100" t="s">
        <v>542</v>
      </c>
      <c r="K10" s="100" t="s">
        <v>543</v>
      </c>
      <c r="T10" s="224" t="s">
        <v>544</v>
      </c>
    </row>
    <row r="11" spans="1:225" ht="16.5" customHeight="1">
      <c r="E11" s="100" t="s">
        <v>545</v>
      </c>
      <c r="K11" s="100" t="s">
        <v>546</v>
      </c>
      <c r="T11" s="224" t="s">
        <v>547</v>
      </c>
    </row>
    <row r="12" spans="1:225" ht="16.5" customHeight="1" thickBot="1">
      <c r="E12" s="100" t="s">
        <v>548</v>
      </c>
    </row>
    <row r="13" spans="1:225" s="226" customFormat="1" ht="61.5" customHeight="1" thickBot="1">
      <c r="A13" s="228" t="s">
        <v>549</v>
      </c>
      <c r="C13" s="228" t="s">
        <v>196</v>
      </c>
      <c r="E13" s="228" t="s">
        <v>550</v>
      </c>
      <c r="G13" s="228" t="s">
        <v>92</v>
      </c>
      <c r="I13" s="228" t="s">
        <v>60</v>
      </c>
      <c r="J13" s="228"/>
      <c r="K13" s="228"/>
      <c r="L13" s="229" t="s">
        <v>551</v>
      </c>
      <c r="N13" s="228" t="s">
        <v>552</v>
      </c>
      <c r="P13" s="228"/>
      <c r="R13" s="228" t="s">
        <v>553</v>
      </c>
      <c r="T13" s="227"/>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c r="DA13" s="209"/>
      <c r="DB13" s="209"/>
      <c r="DC13" s="209"/>
      <c r="DD13" s="209"/>
      <c r="DE13" s="209"/>
      <c r="DF13" s="209"/>
      <c r="DG13" s="209"/>
      <c r="DH13" s="209"/>
      <c r="DI13" s="209"/>
      <c r="DJ13" s="209"/>
      <c r="DK13" s="209"/>
      <c r="DL13" s="209"/>
      <c r="DM13" s="209"/>
      <c r="DN13" s="209"/>
      <c r="DO13" s="209"/>
      <c r="DP13" s="209"/>
      <c r="DQ13" s="209"/>
      <c r="DR13" s="209"/>
      <c r="DS13" s="209"/>
      <c r="DT13" s="209"/>
      <c r="DU13" s="209"/>
      <c r="DV13" s="209"/>
      <c r="DW13" s="209"/>
      <c r="DX13" s="209"/>
      <c r="DY13" s="209"/>
      <c r="DZ13" s="209"/>
      <c r="EA13" s="209"/>
      <c r="EB13" s="209"/>
      <c r="EC13" s="209"/>
      <c r="ED13" s="209"/>
      <c r="EE13" s="209"/>
      <c r="EF13" s="209"/>
      <c r="EG13" s="209"/>
      <c r="EH13" s="209"/>
      <c r="EI13" s="209"/>
      <c r="EJ13" s="209"/>
      <c r="EK13" s="209"/>
      <c r="EL13" s="209"/>
      <c r="EM13" s="209"/>
      <c r="EN13" s="209"/>
      <c r="EO13" s="209"/>
      <c r="EP13" s="209"/>
      <c r="EQ13" s="209"/>
      <c r="ER13" s="209"/>
      <c r="ES13" s="209"/>
      <c r="ET13" s="209"/>
      <c r="EU13" s="209"/>
      <c r="EV13" s="209"/>
      <c r="EW13" s="209"/>
      <c r="EX13" s="209"/>
      <c r="EY13" s="209"/>
      <c r="EZ13" s="209"/>
      <c r="FA13" s="209"/>
      <c r="FB13" s="209"/>
      <c r="FC13" s="209"/>
      <c r="FD13" s="209"/>
      <c r="FE13" s="209"/>
      <c r="FF13" s="209"/>
      <c r="FG13" s="209"/>
      <c r="FH13" s="209"/>
      <c r="FI13" s="209"/>
      <c r="FJ13" s="209"/>
      <c r="FK13" s="209"/>
      <c r="FL13" s="209"/>
      <c r="FM13" s="209"/>
      <c r="FN13" s="209"/>
      <c r="FO13" s="209"/>
      <c r="FP13" s="209"/>
      <c r="FQ13" s="209"/>
      <c r="FR13" s="209"/>
      <c r="FS13" s="209"/>
      <c r="FT13" s="209"/>
      <c r="FU13" s="209"/>
      <c r="FV13" s="209"/>
      <c r="FW13" s="209"/>
      <c r="FX13" s="209"/>
      <c r="FY13" s="209"/>
      <c r="FZ13" s="209"/>
      <c r="GA13" s="209"/>
      <c r="GB13" s="209"/>
      <c r="GC13" s="209"/>
      <c r="GD13" s="209"/>
      <c r="GE13" s="209"/>
      <c r="GF13" s="209"/>
      <c r="GG13" s="209"/>
      <c r="GH13" s="209"/>
      <c r="GI13" s="209"/>
      <c r="GJ13" s="209"/>
      <c r="GK13" s="209"/>
      <c r="GL13" s="209"/>
      <c r="GM13" s="209"/>
      <c r="GN13" s="209"/>
      <c r="GO13" s="209"/>
      <c r="GP13" s="209"/>
      <c r="GQ13" s="209"/>
      <c r="GR13" s="209"/>
      <c r="GS13" s="209"/>
      <c r="GT13" s="209"/>
      <c r="GU13" s="209"/>
      <c r="GV13" s="209"/>
      <c r="GW13" s="209"/>
      <c r="GX13" s="209"/>
      <c r="GY13" s="209"/>
      <c r="GZ13" s="209"/>
      <c r="HA13" s="209"/>
      <c r="HB13" s="209"/>
      <c r="HC13" s="209"/>
      <c r="HD13" s="209"/>
      <c r="HE13" s="209"/>
      <c r="HF13" s="209"/>
      <c r="HG13" s="209"/>
      <c r="HH13" s="209"/>
      <c r="HI13" s="209"/>
      <c r="HJ13" s="209"/>
      <c r="HK13" s="209"/>
      <c r="HL13" s="209"/>
      <c r="HM13" s="209"/>
      <c r="HN13" s="209"/>
      <c r="HO13" s="209"/>
      <c r="HP13" s="209"/>
      <c r="HQ13" s="209"/>
    </row>
    <row r="14" spans="1:225" ht="16.5" customHeight="1">
      <c r="A14" s="216" t="s">
        <v>73</v>
      </c>
      <c r="C14" s="216" t="s">
        <v>73</v>
      </c>
      <c r="E14" s="216" t="s">
        <v>73</v>
      </c>
      <c r="G14" s="216" t="s">
        <v>73</v>
      </c>
      <c r="I14" s="225" t="s">
        <v>73</v>
      </c>
      <c r="J14"/>
      <c r="K14"/>
      <c r="L14" s="206"/>
      <c r="N14" s="225" t="s">
        <v>73</v>
      </c>
      <c r="R14" s="216" t="s">
        <v>73</v>
      </c>
      <c r="T14" s="216" t="s">
        <v>73</v>
      </c>
    </row>
    <row r="15" spans="1:225" ht="16.5" customHeight="1">
      <c r="A15" s="100" t="s">
        <v>554</v>
      </c>
      <c r="C15" s="215" t="s">
        <v>555</v>
      </c>
      <c r="E15" s="100" t="s">
        <v>79</v>
      </c>
      <c r="G15" s="218" t="s">
        <v>556</v>
      </c>
      <c r="I15" s="224" t="s">
        <v>64</v>
      </c>
      <c r="J15"/>
      <c r="K15"/>
      <c r="L15" s="206"/>
      <c r="N15" s="217" t="s">
        <v>557</v>
      </c>
      <c r="R15" s="221" t="s">
        <v>558</v>
      </c>
      <c r="S15" s="218"/>
      <c r="T15" t="s">
        <v>559</v>
      </c>
      <c r="U15" s="218"/>
      <c r="V15" s="218"/>
      <c r="W15" s="218"/>
      <c r="X15" s="218"/>
      <c r="Y15" s="218"/>
    </row>
    <row r="16" spans="1:225" ht="16.5" customHeight="1">
      <c r="A16" s="100" t="s">
        <v>75</v>
      </c>
      <c r="C16" s="215" t="s">
        <v>560</v>
      </c>
      <c r="E16" s="100" t="s">
        <v>561</v>
      </c>
      <c r="G16" s="218" t="s">
        <v>562</v>
      </c>
      <c r="I16" s="174" t="s">
        <v>563</v>
      </c>
      <c r="J16" s="222" t="s">
        <v>564</v>
      </c>
      <c r="K16"/>
      <c r="L16" s="206"/>
      <c r="N16" s="217" t="s">
        <v>565</v>
      </c>
      <c r="R16" s="221" t="s">
        <v>566</v>
      </c>
      <c r="S16" s="218"/>
      <c r="T16" t="s">
        <v>567</v>
      </c>
      <c r="U16" s="218"/>
      <c r="V16" s="218"/>
      <c r="W16" s="218"/>
      <c r="X16" s="218"/>
      <c r="Y16" s="218"/>
    </row>
    <row r="17" spans="3:25" ht="16.5" customHeight="1">
      <c r="C17" s="215" t="s">
        <v>568</v>
      </c>
      <c r="G17" s="218" t="s">
        <v>569</v>
      </c>
      <c r="I17" s="223" t="s">
        <v>570</v>
      </c>
      <c r="J17" s="222"/>
      <c r="K17"/>
      <c r="L17" s="206"/>
      <c r="N17" s="217" t="s">
        <v>571</v>
      </c>
      <c r="R17" s="221" t="s">
        <v>572</v>
      </c>
      <c r="S17" s="218"/>
      <c r="T17" t="s">
        <v>573</v>
      </c>
      <c r="U17" s="218"/>
      <c r="V17" s="218"/>
      <c r="W17" s="218"/>
      <c r="X17" s="218"/>
      <c r="Y17" s="218"/>
    </row>
    <row r="18" spans="3:25" ht="16.5" customHeight="1">
      <c r="C18" s="215" t="s">
        <v>574</v>
      </c>
      <c r="G18" s="218" t="s">
        <v>575</v>
      </c>
      <c r="I18" s="220" t="s">
        <v>576</v>
      </c>
      <c r="J18" s="212"/>
      <c r="K18" s="212"/>
      <c r="L18" s="211" t="s">
        <v>577</v>
      </c>
      <c r="N18" s="217" t="s">
        <v>578</v>
      </c>
      <c r="R18" s="219" t="s">
        <v>579</v>
      </c>
      <c r="S18" s="218"/>
      <c r="T18" t="s">
        <v>580</v>
      </c>
      <c r="U18" s="218"/>
      <c r="V18" s="218"/>
      <c r="W18" s="218"/>
      <c r="X18" s="218"/>
      <c r="Y18" s="218"/>
    </row>
    <row r="19" spans="3:25" ht="16.5" customHeight="1">
      <c r="C19" s="205" t="s">
        <v>581</v>
      </c>
      <c r="G19" s="218"/>
      <c r="I19" s="174" t="s">
        <v>582</v>
      </c>
      <c r="J19"/>
      <c r="K19"/>
      <c r="L19" s="206"/>
      <c r="N19" s="217" t="s">
        <v>583</v>
      </c>
      <c r="R19" s="219" t="s">
        <v>584</v>
      </c>
      <c r="S19" s="218"/>
      <c r="T19" t="s">
        <v>585</v>
      </c>
      <c r="U19" s="218"/>
      <c r="V19" s="218"/>
      <c r="W19" s="218"/>
      <c r="X19" s="218"/>
      <c r="Y19" s="218"/>
    </row>
    <row r="20" spans="3:25" ht="16.5" customHeight="1">
      <c r="C20" s="215" t="s">
        <v>586</v>
      </c>
      <c r="I20" s="210" t="s">
        <v>587</v>
      </c>
      <c r="J20"/>
      <c r="K20"/>
      <c r="L20" s="210"/>
      <c r="N20" s="217" t="s">
        <v>588</v>
      </c>
      <c r="R20" s="218"/>
      <c r="S20" s="218"/>
      <c r="T20" t="s">
        <v>589</v>
      </c>
      <c r="U20" s="218"/>
      <c r="V20" s="218"/>
      <c r="W20" s="218"/>
      <c r="X20" s="218"/>
      <c r="Y20" s="218"/>
    </row>
    <row r="21" spans="3:25" ht="16.5" customHeight="1">
      <c r="C21" s="215" t="s">
        <v>590</v>
      </c>
      <c r="I21" s="210" t="s">
        <v>591</v>
      </c>
      <c r="J21"/>
      <c r="K21"/>
      <c r="L21" s="210"/>
      <c r="N21" s="217" t="s">
        <v>592</v>
      </c>
      <c r="S21" s="218"/>
      <c r="T21" t="s">
        <v>593</v>
      </c>
      <c r="U21" s="218"/>
      <c r="V21" s="218"/>
      <c r="W21" s="218"/>
      <c r="X21" s="218"/>
      <c r="Y21" s="218"/>
    </row>
    <row r="22" spans="3:25" ht="16.5" customHeight="1">
      <c r="C22" s="215" t="s">
        <v>594</v>
      </c>
      <c r="I22" s="210" t="s">
        <v>595</v>
      </c>
      <c r="J22"/>
      <c r="K22"/>
      <c r="L22" s="210"/>
      <c r="N22" s="217" t="s">
        <v>596</v>
      </c>
      <c r="T22" t="s">
        <v>597</v>
      </c>
    </row>
    <row r="23" spans="3:25" ht="16.5" customHeight="1">
      <c r="C23" s="215" t="s">
        <v>598</v>
      </c>
      <c r="I23" s="210" t="s">
        <v>599</v>
      </c>
      <c r="J23"/>
      <c r="K23"/>
      <c r="L23" s="210"/>
      <c r="N23" s="217" t="s">
        <v>600</v>
      </c>
      <c r="T23" t="s">
        <v>601</v>
      </c>
    </row>
    <row r="24" spans="3:25" ht="16.5" customHeight="1">
      <c r="C24" s="215" t="s">
        <v>602</v>
      </c>
      <c r="I24" s="210" t="s">
        <v>603</v>
      </c>
      <c r="J24"/>
      <c r="K24"/>
      <c r="L24" s="210"/>
      <c r="N24" s="217" t="s">
        <v>604</v>
      </c>
      <c r="T24" t="s">
        <v>605</v>
      </c>
    </row>
    <row r="25" spans="3:25" ht="16.5" customHeight="1">
      <c r="C25" s="215" t="s">
        <v>606</v>
      </c>
      <c r="I25" s="210" t="s">
        <v>607</v>
      </c>
      <c r="J25"/>
      <c r="K25"/>
      <c r="L25" s="210"/>
      <c r="N25" s="217" t="s">
        <v>608</v>
      </c>
      <c r="T25" t="s">
        <v>609</v>
      </c>
    </row>
    <row r="26" spans="3:25" ht="16.5" customHeight="1">
      <c r="C26" s="215" t="s">
        <v>610</v>
      </c>
      <c r="I26" s="210" t="s">
        <v>611</v>
      </c>
      <c r="J26"/>
      <c r="K26"/>
      <c r="L26" s="210"/>
      <c r="N26" s="217" t="s">
        <v>612</v>
      </c>
      <c r="T26" t="s">
        <v>613</v>
      </c>
    </row>
    <row r="27" spans="3:25" ht="16.5" customHeight="1">
      <c r="C27" s="215" t="s">
        <v>614</v>
      </c>
      <c r="I27" s="210" t="s">
        <v>615</v>
      </c>
      <c r="J27"/>
      <c r="K27"/>
      <c r="L27" s="210"/>
      <c r="N27" s="217" t="s">
        <v>616</v>
      </c>
      <c r="T27" t="s">
        <v>617</v>
      </c>
    </row>
    <row r="28" spans="3:25" ht="16.5" customHeight="1">
      <c r="C28" s="215" t="s">
        <v>618</v>
      </c>
      <c r="I28" s="210" t="s">
        <v>619</v>
      </c>
      <c r="J28"/>
      <c r="K28"/>
      <c r="L28" s="210"/>
      <c r="T28" t="s">
        <v>620</v>
      </c>
    </row>
    <row r="29" spans="3:25" ht="16.5" customHeight="1">
      <c r="C29" s="215" t="s">
        <v>621</v>
      </c>
      <c r="I29" s="211" t="s">
        <v>622</v>
      </c>
      <c r="J29" s="212"/>
      <c r="K29" s="212"/>
      <c r="L29" s="211" t="s">
        <v>623</v>
      </c>
      <c r="T29" t="s">
        <v>624</v>
      </c>
    </row>
    <row r="30" spans="3:25" ht="16.5" customHeight="1">
      <c r="C30" s="215" t="s">
        <v>625</v>
      </c>
      <c r="I30" s="210" t="s">
        <v>626</v>
      </c>
      <c r="J30"/>
      <c r="K30"/>
      <c r="L30" s="210"/>
      <c r="T30" t="s">
        <v>627</v>
      </c>
    </row>
    <row r="31" spans="3:25" ht="16.5" customHeight="1">
      <c r="C31" s="215" t="s">
        <v>628</v>
      </c>
      <c r="I31" s="210" t="s">
        <v>629</v>
      </c>
      <c r="J31"/>
      <c r="K31"/>
      <c r="L31" s="210"/>
      <c r="T31" t="s">
        <v>630</v>
      </c>
    </row>
    <row r="32" spans="3:25" ht="16.5" customHeight="1">
      <c r="C32" s="215" t="s">
        <v>631</v>
      </c>
      <c r="I32" s="210" t="s">
        <v>632</v>
      </c>
      <c r="J32"/>
      <c r="K32"/>
      <c r="L32" s="210"/>
      <c r="T32" t="s">
        <v>633</v>
      </c>
    </row>
    <row r="33" spans="3:20" ht="16.5" customHeight="1">
      <c r="C33" s="215" t="s">
        <v>634</v>
      </c>
      <c r="I33" s="211" t="s">
        <v>635</v>
      </c>
      <c r="J33" s="212"/>
      <c r="K33" s="212"/>
      <c r="L33" s="211" t="s">
        <v>636</v>
      </c>
      <c r="T33" t="s">
        <v>637</v>
      </c>
    </row>
    <row r="34" spans="3:20" ht="16.5" customHeight="1">
      <c r="C34" s="215" t="s">
        <v>638</v>
      </c>
      <c r="I34" s="211" t="s">
        <v>639</v>
      </c>
      <c r="J34" s="212"/>
      <c r="K34" s="212"/>
      <c r="L34" s="211" t="s">
        <v>636</v>
      </c>
      <c r="T34" t="s">
        <v>640</v>
      </c>
    </row>
    <row r="35" spans="3:20" ht="16.5" customHeight="1">
      <c r="C35" s="215" t="s">
        <v>641</v>
      </c>
      <c r="I35" s="210" t="s">
        <v>642</v>
      </c>
      <c r="J35"/>
      <c r="K35"/>
      <c r="L35" s="210"/>
      <c r="T35" t="s">
        <v>643</v>
      </c>
    </row>
    <row r="36" spans="3:20" ht="16.5" customHeight="1">
      <c r="C36" s="215" t="s">
        <v>644</v>
      </c>
      <c r="I36" s="210" t="s">
        <v>645</v>
      </c>
      <c r="J36"/>
      <c r="K36"/>
      <c r="L36" s="210"/>
      <c r="T36" t="s">
        <v>646</v>
      </c>
    </row>
    <row r="37" spans="3:20" ht="16.5" customHeight="1">
      <c r="C37" s="215" t="s">
        <v>647</v>
      </c>
      <c r="I37" s="210" t="s">
        <v>648</v>
      </c>
      <c r="J37"/>
      <c r="K37"/>
      <c r="L37" s="210"/>
      <c r="T37" t="s">
        <v>649</v>
      </c>
    </row>
    <row r="38" spans="3:20" ht="16.5" customHeight="1">
      <c r="C38" s="215" t="s">
        <v>650</v>
      </c>
      <c r="I38" s="210" t="s">
        <v>651</v>
      </c>
      <c r="J38"/>
      <c r="K38"/>
      <c r="L38" s="210"/>
      <c r="T38" t="s">
        <v>652</v>
      </c>
    </row>
    <row r="39" spans="3:20" ht="16.5" customHeight="1">
      <c r="C39" s="100" t="s">
        <v>653</v>
      </c>
      <c r="I39" s="211" t="s">
        <v>654</v>
      </c>
      <c r="J39" s="212"/>
      <c r="K39" s="212"/>
      <c r="L39" s="211" t="s">
        <v>655</v>
      </c>
      <c r="T39" t="s">
        <v>656</v>
      </c>
    </row>
    <row r="40" spans="3:20" ht="16.5" customHeight="1">
      <c r="C40" s="215" t="s">
        <v>657</v>
      </c>
      <c r="I40" s="211" t="s">
        <v>658</v>
      </c>
      <c r="J40" s="212"/>
      <c r="K40" s="212"/>
      <c r="L40" s="211" t="s">
        <v>655</v>
      </c>
      <c r="T40" t="s">
        <v>659</v>
      </c>
    </row>
    <row r="41" spans="3:20" ht="16.5" customHeight="1">
      <c r="C41" s="215" t="s">
        <v>660</v>
      </c>
      <c r="I41" s="211" t="s">
        <v>661</v>
      </c>
      <c r="J41" s="212"/>
      <c r="K41" s="212"/>
      <c r="L41" s="211" t="s">
        <v>662</v>
      </c>
      <c r="T41" t="s">
        <v>663</v>
      </c>
    </row>
    <row r="42" spans="3:20" ht="16.5" customHeight="1">
      <c r="C42" s="215" t="s">
        <v>664</v>
      </c>
      <c r="I42" s="211" t="s">
        <v>665</v>
      </c>
      <c r="J42" s="212"/>
      <c r="K42" s="212"/>
      <c r="L42" s="211" t="s">
        <v>666</v>
      </c>
      <c r="T42" t="s">
        <v>667</v>
      </c>
    </row>
    <row r="43" spans="3:20" ht="16.5" customHeight="1">
      <c r="C43" s="215" t="s">
        <v>668</v>
      </c>
      <c r="I43" s="210" t="s">
        <v>669</v>
      </c>
      <c r="J43"/>
      <c r="K43"/>
      <c r="L43" s="210"/>
      <c r="T43" t="s">
        <v>670</v>
      </c>
    </row>
    <row r="44" spans="3:20" ht="16.5" customHeight="1">
      <c r="C44" s="100" t="s">
        <v>671</v>
      </c>
      <c r="I44" s="210" t="s">
        <v>672</v>
      </c>
      <c r="J44"/>
      <c r="K44"/>
      <c r="L44" s="210"/>
      <c r="T44" t="s">
        <v>673</v>
      </c>
    </row>
    <row r="45" spans="3:20" ht="16.5" customHeight="1">
      <c r="C45" s="215" t="s">
        <v>674</v>
      </c>
      <c r="I45" s="210" t="s">
        <v>675</v>
      </c>
      <c r="J45"/>
      <c r="K45"/>
      <c r="L45" s="210"/>
      <c r="T45" t="s">
        <v>676</v>
      </c>
    </row>
    <row r="46" spans="3:20" ht="16.5" customHeight="1">
      <c r="C46" s="100" t="s">
        <v>677</v>
      </c>
      <c r="I46" s="210" t="s">
        <v>678</v>
      </c>
      <c r="J46"/>
      <c r="K46"/>
      <c r="L46" s="210"/>
      <c r="T46" t="s">
        <v>679</v>
      </c>
    </row>
    <row r="47" spans="3:20" ht="16.5" customHeight="1">
      <c r="C47" s="100" t="s">
        <v>680</v>
      </c>
      <c r="I47" s="210" t="s">
        <v>681</v>
      </c>
      <c r="J47"/>
      <c r="K47"/>
      <c r="L47" s="210"/>
      <c r="T47" t="s">
        <v>682</v>
      </c>
    </row>
    <row r="48" spans="3:20" ht="16.5" customHeight="1">
      <c r="C48" s="215" t="s">
        <v>683</v>
      </c>
      <c r="I48" s="210" t="s">
        <v>684</v>
      </c>
      <c r="J48"/>
      <c r="K48"/>
      <c r="L48" s="210"/>
      <c r="T48" t="s">
        <v>685</v>
      </c>
    </row>
    <row r="49" spans="3:20" ht="16.5" customHeight="1">
      <c r="C49" s="100" t="s">
        <v>686</v>
      </c>
      <c r="I49" s="210" t="s">
        <v>687</v>
      </c>
      <c r="J49"/>
      <c r="K49"/>
      <c r="L49" s="210"/>
      <c r="T49" t="s">
        <v>688</v>
      </c>
    </row>
    <row r="50" spans="3:20" ht="16.5" customHeight="1">
      <c r="C50" s="215" t="s">
        <v>689</v>
      </c>
      <c r="I50" s="210" t="s">
        <v>690</v>
      </c>
      <c r="J50"/>
      <c r="K50"/>
      <c r="L50" s="210"/>
      <c r="T50" t="s">
        <v>691</v>
      </c>
    </row>
    <row r="51" spans="3:20" ht="16.5" customHeight="1">
      <c r="C51" s="215" t="s">
        <v>692</v>
      </c>
      <c r="I51" s="210" t="s">
        <v>693</v>
      </c>
      <c r="J51"/>
      <c r="K51"/>
      <c r="L51" s="210"/>
      <c r="T51" t="s">
        <v>694</v>
      </c>
    </row>
    <row r="52" spans="3:20" ht="16.5" customHeight="1">
      <c r="C52" s="215" t="s">
        <v>695</v>
      </c>
      <c r="I52" s="210" t="s">
        <v>696</v>
      </c>
      <c r="J52"/>
      <c r="K52"/>
      <c r="L52" s="210"/>
      <c r="T52" t="s">
        <v>697</v>
      </c>
    </row>
    <row r="53" spans="3:20" ht="16.5" customHeight="1">
      <c r="C53" s="215" t="s">
        <v>698</v>
      </c>
      <c r="I53" s="210" t="s">
        <v>699</v>
      </c>
      <c r="J53"/>
      <c r="K53"/>
      <c r="L53" s="210"/>
      <c r="T53" t="s">
        <v>700</v>
      </c>
    </row>
    <row r="54" spans="3:20" ht="16.5" customHeight="1">
      <c r="C54" s="215" t="s">
        <v>701</v>
      </c>
      <c r="I54" s="210" t="s">
        <v>702</v>
      </c>
      <c r="J54"/>
      <c r="K54"/>
      <c r="L54" s="210"/>
      <c r="T54" t="s">
        <v>703</v>
      </c>
    </row>
    <row r="55" spans="3:20" ht="16.5" customHeight="1">
      <c r="C55" s="215" t="s">
        <v>704</v>
      </c>
      <c r="I55" s="210" t="s">
        <v>705</v>
      </c>
      <c r="J55"/>
      <c r="K55"/>
      <c r="L55" s="210"/>
      <c r="T55" t="s">
        <v>706</v>
      </c>
    </row>
    <row r="56" spans="3:20" ht="16.5" customHeight="1">
      <c r="C56" s="100" t="s">
        <v>707</v>
      </c>
      <c r="I56" s="210" t="s">
        <v>708</v>
      </c>
      <c r="J56"/>
      <c r="K56"/>
      <c r="L56" s="210"/>
    </row>
    <row r="57" spans="3:20" ht="16.5" customHeight="1">
      <c r="C57" s="215" t="s">
        <v>709</v>
      </c>
      <c r="I57" s="211" t="s">
        <v>710</v>
      </c>
      <c r="J57" s="212"/>
      <c r="K57" s="212"/>
      <c r="L57" s="211" t="s">
        <v>666</v>
      </c>
    </row>
    <row r="58" spans="3:20" ht="16.5" customHeight="1">
      <c r="C58" s="215" t="s">
        <v>711</v>
      </c>
      <c r="I58" s="210" t="s">
        <v>712</v>
      </c>
      <c r="J58"/>
      <c r="K58"/>
      <c r="L58" s="210"/>
    </row>
    <row r="59" spans="3:20" ht="16.5" customHeight="1">
      <c r="C59" s="215" t="s">
        <v>713</v>
      </c>
      <c r="I59" s="211" t="s">
        <v>714</v>
      </c>
      <c r="J59" s="212"/>
      <c r="K59" s="212"/>
      <c r="L59" s="211" t="s">
        <v>715</v>
      </c>
    </row>
    <row r="60" spans="3:20" ht="16.5" customHeight="1">
      <c r="C60" s="215" t="s">
        <v>716</v>
      </c>
      <c r="I60" s="211" t="s">
        <v>717</v>
      </c>
      <c r="J60" s="212"/>
      <c r="K60" s="212"/>
      <c r="L60" s="211" t="s">
        <v>715</v>
      </c>
    </row>
    <row r="61" spans="3:20" ht="16.5" customHeight="1">
      <c r="C61" s="215" t="s">
        <v>718</v>
      </c>
      <c r="I61" s="210" t="s">
        <v>719</v>
      </c>
      <c r="J61"/>
      <c r="K61"/>
      <c r="L61" s="210"/>
    </row>
    <row r="62" spans="3:20" ht="16.5" customHeight="1">
      <c r="C62" s="100" t="s">
        <v>720</v>
      </c>
      <c r="I62" s="210" t="s">
        <v>721</v>
      </c>
      <c r="J62"/>
      <c r="K62"/>
      <c r="L62" s="210"/>
    </row>
    <row r="63" spans="3:20" ht="16.5" customHeight="1">
      <c r="C63" s="100" t="s">
        <v>722</v>
      </c>
      <c r="I63" s="210" t="s">
        <v>723</v>
      </c>
      <c r="J63"/>
      <c r="K63"/>
      <c r="L63" s="210"/>
    </row>
    <row r="64" spans="3:20" ht="16.5" customHeight="1">
      <c r="C64" s="100" t="s">
        <v>724</v>
      </c>
      <c r="I64" s="211" t="s">
        <v>725</v>
      </c>
      <c r="J64" s="212"/>
      <c r="K64" s="212"/>
      <c r="L64" s="211" t="s">
        <v>726</v>
      </c>
    </row>
    <row r="65" spans="3:12" ht="16.5" customHeight="1">
      <c r="C65" s="215" t="s">
        <v>727</v>
      </c>
      <c r="I65" s="210" t="s">
        <v>728</v>
      </c>
      <c r="J65"/>
      <c r="K65"/>
      <c r="L65" s="210"/>
    </row>
    <row r="66" spans="3:12" ht="16.5" customHeight="1">
      <c r="C66" s="215" t="s">
        <v>729</v>
      </c>
      <c r="I66" s="210" t="s">
        <v>730</v>
      </c>
      <c r="J66"/>
      <c r="K66"/>
      <c r="L66" s="210"/>
    </row>
    <row r="67" spans="3:12" ht="16.5" customHeight="1">
      <c r="C67" s="100" t="s">
        <v>731</v>
      </c>
      <c r="I67" s="210" t="s">
        <v>732</v>
      </c>
      <c r="J67"/>
      <c r="K67"/>
      <c r="L67" s="210"/>
    </row>
    <row r="68" spans="3:12" ht="16.5" customHeight="1">
      <c r="C68" s="215" t="s">
        <v>733</v>
      </c>
      <c r="I68" s="211" t="s">
        <v>734</v>
      </c>
      <c r="J68" s="801" t="s">
        <v>735</v>
      </c>
      <c r="K68" s="212"/>
      <c r="L68" s="211" t="s">
        <v>736</v>
      </c>
    </row>
    <row r="69" spans="3:12" ht="16.5" customHeight="1">
      <c r="C69" s="215" t="s">
        <v>737</v>
      </c>
      <c r="I69" s="211" t="s">
        <v>738</v>
      </c>
      <c r="J69" s="801"/>
      <c r="K69" s="212"/>
      <c r="L69" s="211" t="s">
        <v>736</v>
      </c>
    </row>
    <row r="70" spans="3:12" ht="16.5" customHeight="1">
      <c r="C70" s="215" t="s">
        <v>739</v>
      </c>
      <c r="I70" s="211" t="s">
        <v>740</v>
      </c>
      <c r="J70" s="212"/>
      <c r="K70" s="212"/>
      <c r="L70" s="211" t="s">
        <v>741</v>
      </c>
    </row>
    <row r="71" spans="3:12" ht="16.5" customHeight="1">
      <c r="C71" s="215" t="s">
        <v>742</v>
      </c>
      <c r="I71" s="211" t="s">
        <v>743</v>
      </c>
      <c r="J71"/>
      <c r="K71"/>
      <c r="L71" s="210"/>
    </row>
    <row r="72" spans="3:12" ht="16.5" customHeight="1">
      <c r="C72" s="215" t="s">
        <v>744</v>
      </c>
      <c r="I72" s="210" t="s">
        <v>745</v>
      </c>
      <c r="J72"/>
      <c r="K72"/>
      <c r="L72" s="210"/>
    </row>
    <row r="73" spans="3:12" ht="16.5" customHeight="1">
      <c r="C73" s="215" t="s">
        <v>746</v>
      </c>
      <c r="I73" s="210" t="s">
        <v>747</v>
      </c>
      <c r="J73"/>
      <c r="K73"/>
      <c r="L73" s="210"/>
    </row>
    <row r="74" spans="3:12" ht="16.5" customHeight="1">
      <c r="C74" s="215" t="s">
        <v>748</v>
      </c>
      <c r="I74" s="210" t="s">
        <v>749</v>
      </c>
      <c r="J74"/>
      <c r="K74"/>
      <c r="L74" s="210"/>
    </row>
    <row r="75" spans="3:12" ht="16.5" customHeight="1">
      <c r="C75" s="215" t="s">
        <v>750</v>
      </c>
      <c r="I75" s="210" t="s">
        <v>751</v>
      </c>
      <c r="J75"/>
      <c r="K75"/>
      <c r="L75" s="210"/>
    </row>
    <row r="76" spans="3:12" ht="16.5" customHeight="1">
      <c r="C76" s="215" t="s">
        <v>752</v>
      </c>
      <c r="I76" s="211" t="s">
        <v>753</v>
      </c>
      <c r="J76" s="212" t="s">
        <v>754</v>
      </c>
      <c r="K76" s="212"/>
      <c r="L76" s="211" t="s">
        <v>755</v>
      </c>
    </row>
    <row r="77" spans="3:12" ht="16.5" customHeight="1">
      <c r="C77" s="215" t="s">
        <v>756</v>
      </c>
      <c r="I77" s="211" t="s">
        <v>757</v>
      </c>
      <c r="J77" s="212" t="s">
        <v>754</v>
      </c>
      <c r="K77" s="212"/>
      <c r="L77" s="211" t="s">
        <v>755</v>
      </c>
    </row>
    <row r="78" spans="3:12" ht="16.5" customHeight="1">
      <c r="C78" s="215" t="s">
        <v>758</v>
      </c>
      <c r="I78" s="211" t="s">
        <v>759</v>
      </c>
      <c r="J78" s="212" t="s">
        <v>760</v>
      </c>
      <c r="K78" s="212"/>
      <c r="L78" s="211" t="s">
        <v>755</v>
      </c>
    </row>
    <row r="79" spans="3:12" ht="16.5" customHeight="1">
      <c r="C79" s="215" t="s">
        <v>761</v>
      </c>
      <c r="I79" s="211" t="s">
        <v>762</v>
      </c>
      <c r="J79" s="212" t="s">
        <v>763</v>
      </c>
      <c r="K79" s="212"/>
      <c r="L79" s="211" t="s">
        <v>755</v>
      </c>
    </row>
    <row r="80" spans="3:12" ht="16.5" customHeight="1">
      <c r="C80" s="100" t="s">
        <v>764</v>
      </c>
      <c r="I80" s="211" t="s">
        <v>765</v>
      </c>
      <c r="J80" s="212" t="s">
        <v>766</v>
      </c>
      <c r="K80" s="212"/>
      <c r="L80" s="211" t="s">
        <v>755</v>
      </c>
    </row>
    <row r="81" spans="3:12" ht="16.5" customHeight="1">
      <c r="C81" s="215" t="s">
        <v>767</v>
      </c>
      <c r="I81" s="210" t="s">
        <v>768</v>
      </c>
      <c r="J81"/>
      <c r="K81"/>
      <c r="L81" s="210"/>
    </row>
    <row r="82" spans="3:12" ht="16.5" customHeight="1">
      <c r="C82" s="100" t="s">
        <v>769</v>
      </c>
      <c r="I82" s="210" t="s">
        <v>770</v>
      </c>
      <c r="J82"/>
      <c r="K82"/>
      <c r="L82" s="210"/>
    </row>
    <row r="83" spans="3:12" ht="16.5" customHeight="1">
      <c r="C83" s="215" t="s">
        <v>771</v>
      </c>
      <c r="I83" s="210" t="s">
        <v>772</v>
      </c>
      <c r="J83"/>
      <c r="K83"/>
      <c r="L83" s="210"/>
    </row>
    <row r="84" spans="3:12" ht="16.5" customHeight="1">
      <c r="C84" s="215" t="s">
        <v>773</v>
      </c>
      <c r="I84" s="210" t="s">
        <v>774</v>
      </c>
      <c r="J84"/>
      <c r="K84"/>
      <c r="L84" s="210"/>
    </row>
    <row r="85" spans="3:12" ht="16.5" customHeight="1">
      <c r="C85" s="215" t="s">
        <v>775</v>
      </c>
      <c r="I85" s="210" t="s">
        <v>776</v>
      </c>
      <c r="J85"/>
      <c r="K85"/>
      <c r="L85" s="210"/>
    </row>
    <row r="86" spans="3:12" ht="16.5" customHeight="1">
      <c r="C86" s="215" t="s">
        <v>777</v>
      </c>
      <c r="I86" s="210" t="s">
        <v>778</v>
      </c>
      <c r="J86"/>
      <c r="K86"/>
      <c r="L86" s="210"/>
    </row>
    <row r="87" spans="3:12" ht="16.5" customHeight="1">
      <c r="C87" s="100" t="s">
        <v>779</v>
      </c>
      <c r="I87" s="210" t="s">
        <v>780</v>
      </c>
      <c r="J87" s="216"/>
      <c r="K87" s="216"/>
      <c r="L87" s="210"/>
    </row>
    <row r="88" spans="3:12" ht="16.5" customHeight="1">
      <c r="C88" s="100" t="s">
        <v>781</v>
      </c>
      <c r="I88" s="210" t="s">
        <v>782</v>
      </c>
      <c r="J88"/>
      <c r="K88"/>
      <c r="L88" s="210"/>
    </row>
    <row r="89" spans="3:12" ht="16.5" customHeight="1">
      <c r="C89" s="100" t="s">
        <v>783</v>
      </c>
      <c r="I89" s="210" t="s">
        <v>784</v>
      </c>
      <c r="J89"/>
      <c r="K89"/>
      <c r="L89" s="210"/>
    </row>
    <row r="90" spans="3:12" ht="16.5" customHeight="1">
      <c r="C90" s="215" t="s">
        <v>785</v>
      </c>
      <c r="I90" s="210" t="s">
        <v>786</v>
      </c>
      <c r="J90"/>
      <c r="K90"/>
      <c r="L90" s="210"/>
    </row>
    <row r="91" spans="3:12" ht="16.5" customHeight="1">
      <c r="C91" s="215" t="s">
        <v>787</v>
      </c>
      <c r="I91" s="210" t="s">
        <v>788</v>
      </c>
      <c r="J91"/>
      <c r="K91"/>
      <c r="L91" s="210"/>
    </row>
    <row r="92" spans="3:12" ht="16.5" customHeight="1">
      <c r="C92" s="215" t="s">
        <v>789</v>
      </c>
      <c r="I92" s="210" t="s">
        <v>790</v>
      </c>
      <c r="J92"/>
      <c r="K92"/>
      <c r="L92" s="210"/>
    </row>
    <row r="93" spans="3:12" ht="16.5" customHeight="1">
      <c r="C93" s="215" t="s">
        <v>791</v>
      </c>
      <c r="I93" s="210" t="s">
        <v>792</v>
      </c>
      <c r="J93"/>
      <c r="K93"/>
      <c r="L93" s="210"/>
    </row>
    <row r="94" spans="3:12" ht="16.5" customHeight="1">
      <c r="C94" s="215" t="s">
        <v>793</v>
      </c>
      <c r="I94" s="210" t="s">
        <v>794</v>
      </c>
      <c r="J94"/>
      <c r="K94"/>
      <c r="L94" s="210"/>
    </row>
    <row r="95" spans="3:12" ht="16.5" customHeight="1">
      <c r="C95" s="215" t="s">
        <v>795</v>
      </c>
      <c r="I95" s="210" t="s">
        <v>796</v>
      </c>
      <c r="J95"/>
      <c r="K95"/>
      <c r="L95" s="210"/>
    </row>
    <row r="96" spans="3:12" ht="16.5" customHeight="1">
      <c r="C96" s="215" t="s">
        <v>797</v>
      </c>
      <c r="I96" s="211" t="s">
        <v>798</v>
      </c>
      <c r="J96" s="212"/>
      <c r="K96" s="212"/>
      <c r="L96" s="211" t="s">
        <v>799</v>
      </c>
    </row>
    <row r="97" spans="3:12" ht="16.5" customHeight="1">
      <c r="C97" s="215" t="s">
        <v>800</v>
      </c>
      <c r="I97" s="210" t="s">
        <v>801</v>
      </c>
      <c r="J97"/>
      <c r="K97"/>
      <c r="L97" s="210"/>
    </row>
    <row r="98" spans="3:12" ht="16.5" customHeight="1">
      <c r="C98" s="215" t="s">
        <v>802</v>
      </c>
      <c r="I98" s="210" t="s">
        <v>803</v>
      </c>
      <c r="J98"/>
      <c r="K98"/>
      <c r="L98" s="210"/>
    </row>
    <row r="99" spans="3:12" ht="16.5" customHeight="1">
      <c r="C99" s="100" t="s">
        <v>430</v>
      </c>
      <c r="I99" s="210" t="s">
        <v>804</v>
      </c>
      <c r="J99"/>
      <c r="K99"/>
      <c r="L99" s="210"/>
    </row>
    <row r="100" spans="3:12" ht="16.5" customHeight="1">
      <c r="C100"/>
      <c r="I100" s="211" t="s">
        <v>805</v>
      </c>
      <c r="J100" s="212"/>
      <c r="K100" s="212"/>
      <c r="L100" s="211" t="s">
        <v>806</v>
      </c>
    </row>
    <row r="101" spans="3:12" ht="16.5" customHeight="1">
      <c r="C101"/>
      <c r="I101" s="211" t="s">
        <v>807</v>
      </c>
      <c r="J101" s="212"/>
      <c r="K101" s="212"/>
      <c r="L101" s="211" t="s">
        <v>806</v>
      </c>
    </row>
    <row r="102" spans="3:12" ht="16.5" customHeight="1">
      <c r="I102" s="211" t="s">
        <v>808</v>
      </c>
      <c r="J102" s="212"/>
      <c r="K102" s="212"/>
      <c r="L102" s="211" t="s">
        <v>806</v>
      </c>
    </row>
    <row r="103" spans="3:12" ht="16.5" customHeight="1">
      <c r="I103" s="211" t="s">
        <v>809</v>
      </c>
      <c r="J103" s="212"/>
      <c r="K103" s="212"/>
      <c r="L103" s="211" t="s">
        <v>806</v>
      </c>
    </row>
    <row r="104" spans="3:12" ht="16.5" customHeight="1">
      <c r="I104" s="210" t="s">
        <v>810</v>
      </c>
      <c r="J104"/>
      <c r="K104"/>
      <c r="L104" s="210"/>
    </row>
    <row r="105" spans="3:12" ht="16.5" customHeight="1">
      <c r="I105" s="210" t="s">
        <v>811</v>
      </c>
      <c r="J105"/>
      <c r="K105"/>
      <c r="L105" s="210"/>
    </row>
    <row r="106" spans="3:12" ht="16.5" customHeight="1">
      <c r="I106" s="210" t="s">
        <v>812</v>
      </c>
      <c r="J106"/>
      <c r="K106"/>
      <c r="L106" s="210"/>
    </row>
    <row r="107" spans="3:12" ht="16.5" customHeight="1">
      <c r="I107" s="210" t="s">
        <v>813</v>
      </c>
      <c r="J107"/>
      <c r="K107"/>
      <c r="L107" s="210"/>
    </row>
    <row r="108" spans="3:12" ht="16.5" customHeight="1">
      <c r="I108" s="211" t="s">
        <v>814</v>
      </c>
      <c r="J108" s="212"/>
      <c r="K108" s="212"/>
      <c r="L108" s="211" t="s">
        <v>815</v>
      </c>
    </row>
    <row r="109" spans="3:12" ht="16.5" customHeight="1">
      <c r="I109" s="210" t="s">
        <v>816</v>
      </c>
      <c r="J109"/>
      <c r="K109"/>
      <c r="L109" s="210"/>
    </row>
    <row r="110" spans="3:12" ht="16.5" customHeight="1">
      <c r="I110" s="211" t="s">
        <v>817</v>
      </c>
      <c r="J110" s="212"/>
      <c r="K110" s="212"/>
      <c r="L110" s="211" t="s">
        <v>818</v>
      </c>
    </row>
    <row r="111" spans="3:12" ht="16.5" customHeight="1">
      <c r="I111" s="211" t="s">
        <v>819</v>
      </c>
      <c r="J111" s="212"/>
      <c r="K111" s="212"/>
      <c r="L111" s="211" t="s">
        <v>818</v>
      </c>
    </row>
    <row r="112" spans="3:12" ht="16.5" customHeight="1">
      <c r="I112" s="210" t="s">
        <v>820</v>
      </c>
      <c r="J112"/>
      <c r="K112"/>
      <c r="L112" s="210"/>
    </row>
    <row r="113" spans="9:12" ht="16.5" customHeight="1">
      <c r="I113" s="210" t="s">
        <v>821</v>
      </c>
      <c r="J113"/>
      <c r="K113"/>
      <c r="L113" s="210"/>
    </row>
    <row r="114" spans="9:12" ht="16.5" customHeight="1">
      <c r="I114" s="210" t="s">
        <v>822</v>
      </c>
      <c r="J114"/>
      <c r="K114"/>
      <c r="L114" s="210"/>
    </row>
    <row r="115" spans="9:12" ht="16.5" customHeight="1">
      <c r="I115" s="210" t="s">
        <v>823</v>
      </c>
      <c r="J115"/>
      <c r="K115"/>
      <c r="L115" s="210"/>
    </row>
    <row r="116" spans="9:12" ht="16.5" customHeight="1">
      <c r="I116" s="211" t="s">
        <v>824</v>
      </c>
      <c r="J116" s="212"/>
      <c r="K116" s="212"/>
      <c r="L116" s="211" t="s">
        <v>825</v>
      </c>
    </row>
    <row r="117" spans="9:12" ht="16.5" customHeight="1">
      <c r="I117" s="211" t="s">
        <v>826</v>
      </c>
      <c r="J117" s="212"/>
      <c r="K117" s="212"/>
      <c r="L117" s="211" t="s">
        <v>825</v>
      </c>
    </row>
    <row r="118" spans="9:12" ht="16.5" customHeight="1">
      <c r="I118" s="210" t="s">
        <v>827</v>
      </c>
      <c r="L118" s="210"/>
    </row>
    <row r="119" spans="9:12" ht="16.5" customHeight="1">
      <c r="I119" s="210" t="s">
        <v>828</v>
      </c>
      <c r="J119"/>
      <c r="K119"/>
      <c r="L119" s="210"/>
    </row>
    <row r="120" spans="9:12" ht="16.5" customHeight="1">
      <c r="I120" s="210" t="s">
        <v>829</v>
      </c>
      <c r="J120"/>
      <c r="K120"/>
      <c r="L120" s="210"/>
    </row>
    <row r="121" spans="9:12" ht="16.5" customHeight="1">
      <c r="I121" s="210" t="s">
        <v>830</v>
      </c>
      <c r="J121"/>
      <c r="K121"/>
      <c r="L121" s="210"/>
    </row>
    <row r="122" spans="9:12" ht="16.5" customHeight="1">
      <c r="I122" s="210" t="s">
        <v>831</v>
      </c>
      <c r="J122"/>
      <c r="K122"/>
      <c r="L122" s="210"/>
    </row>
    <row r="123" spans="9:12" ht="16.5" customHeight="1">
      <c r="I123" s="210" t="s">
        <v>832</v>
      </c>
      <c r="J123"/>
      <c r="K123"/>
      <c r="L123" s="210"/>
    </row>
    <row r="124" spans="9:12" ht="16.5" customHeight="1">
      <c r="I124" s="210" t="s">
        <v>833</v>
      </c>
      <c r="J124"/>
      <c r="K124"/>
      <c r="L124" s="210"/>
    </row>
    <row r="125" spans="9:12" ht="16.5" customHeight="1">
      <c r="I125" s="210" t="s">
        <v>834</v>
      </c>
      <c r="J125"/>
      <c r="K125"/>
      <c r="L125" s="210"/>
    </row>
    <row r="126" spans="9:12" ht="16.5" customHeight="1">
      <c r="I126" s="210" t="s">
        <v>835</v>
      </c>
      <c r="J126"/>
      <c r="K126"/>
      <c r="L126" s="210"/>
    </row>
    <row r="127" spans="9:12" ht="16.5" customHeight="1">
      <c r="I127" s="210" t="s">
        <v>836</v>
      </c>
      <c r="J127"/>
      <c r="K127"/>
      <c r="L127" s="210"/>
    </row>
    <row r="128" spans="9:12" ht="16.5" customHeight="1">
      <c r="I128" s="210" t="s">
        <v>837</v>
      </c>
      <c r="J128"/>
      <c r="K128"/>
      <c r="L128" s="210"/>
    </row>
    <row r="129" spans="9:12" ht="16.5" customHeight="1">
      <c r="I129" s="210" t="s">
        <v>838</v>
      </c>
      <c r="J129"/>
      <c r="K129"/>
      <c r="L129" s="210"/>
    </row>
    <row r="130" spans="9:12" ht="16.5" customHeight="1">
      <c r="I130" s="210" t="s">
        <v>839</v>
      </c>
      <c r="J130"/>
      <c r="K130"/>
      <c r="L130" s="210"/>
    </row>
    <row r="131" spans="9:12" ht="16.5" customHeight="1">
      <c r="I131" s="210" t="s">
        <v>840</v>
      </c>
      <c r="J131"/>
      <c r="K131"/>
      <c r="L131" s="210"/>
    </row>
    <row r="132" spans="9:12" ht="16.5" customHeight="1">
      <c r="I132" s="210" t="s">
        <v>841</v>
      </c>
      <c r="J132"/>
      <c r="K132"/>
      <c r="L132" s="210"/>
    </row>
    <row r="133" spans="9:12" ht="16.5" customHeight="1">
      <c r="I133" s="210" t="s">
        <v>842</v>
      </c>
      <c r="J133"/>
      <c r="K133"/>
      <c r="L133" s="210"/>
    </row>
    <row r="134" spans="9:12" ht="16.5" customHeight="1">
      <c r="I134" s="211" t="s">
        <v>843</v>
      </c>
      <c r="J134" s="212"/>
      <c r="K134" s="212"/>
      <c r="L134" s="211" t="s">
        <v>844</v>
      </c>
    </row>
    <row r="135" spans="9:12" ht="16.5" customHeight="1">
      <c r="I135" s="211" t="s">
        <v>845</v>
      </c>
      <c r="J135" s="212"/>
      <c r="K135" s="212"/>
      <c r="L135" s="211" t="s">
        <v>846</v>
      </c>
    </row>
    <row r="136" spans="9:12" ht="16.5" customHeight="1">
      <c r="I136" s="210" t="s">
        <v>847</v>
      </c>
      <c r="J136"/>
      <c r="K136"/>
      <c r="L136" s="210"/>
    </row>
    <row r="137" spans="9:12" ht="16.5" customHeight="1">
      <c r="I137" s="210" t="s">
        <v>848</v>
      </c>
      <c r="J137"/>
      <c r="K137"/>
      <c r="L137" s="210"/>
    </row>
    <row r="138" spans="9:12" ht="16.5" customHeight="1">
      <c r="I138" s="210" t="s">
        <v>849</v>
      </c>
      <c r="J138"/>
      <c r="K138"/>
      <c r="L138" s="210"/>
    </row>
    <row r="139" spans="9:12" ht="16.5" customHeight="1">
      <c r="I139" s="210" t="s">
        <v>850</v>
      </c>
      <c r="J139"/>
      <c r="K139"/>
      <c r="L139" s="210"/>
    </row>
    <row r="140" spans="9:12" ht="16.5" customHeight="1">
      <c r="I140" s="210" t="s">
        <v>851</v>
      </c>
      <c r="J140"/>
      <c r="K140"/>
      <c r="L140" s="210"/>
    </row>
    <row r="141" spans="9:12" ht="16.5" customHeight="1">
      <c r="I141" s="210" t="s">
        <v>852</v>
      </c>
      <c r="J141"/>
      <c r="K141"/>
      <c r="L141" s="210"/>
    </row>
    <row r="142" spans="9:12" ht="16.5" customHeight="1">
      <c r="I142" s="210" t="s">
        <v>853</v>
      </c>
      <c r="J142"/>
      <c r="K142"/>
      <c r="L142" s="210"/>
    </row>
    <row r="143" spans="9:12" ht="16.5" customHeight="1">
      <c r="I143" s="210" t="s">
        <v>854</v>
      </c>
      <c r="J143"/>
      <c r="K143"/>
      <c r="L143" s="210"/>
    </row>
    <row r="144" spans="9:12" ht="16.5" customHeight="1">
      <c r="I144" s="210" t="s">
        <v>855</v>
      </c>
      <c r="J144"/>
      <c r="K144"/>
      <c r="L144" s="210"/>
    </row>
    <row r="145" spans="9:12" ht="16.5" customHeight="1">
      <c r="I145" s="211" t="s">
        <v>856</v>
      </c>
      <c r="J145" s="212"/>
      <c r="K145" s="212"/>
      <c r="L145" s="211" t="s">
        <v>857</v>
      </c>
    </row>
    <row r="146" spans="9:12" ht="16.5" customHeight="1">
      <c r="I146" s="211" t="s">
        <v>858</v>
      </c>
      <c r="J146" s="212"/>
      <c r="K146" s="212"/>
      <c r="L146" s="211" t="s">
        <v>857</v>
      </c>
    </row>
    <row r="147" spans="9:12" ht="16.5" customHeight="1">
      <c r="I147" s="211" t="s">
        <v>859</v>
      </c>
      <c r="J147" s="212"/>
      <c r="K147" s="212"/>
      <c r="L147" s="211" t="s">
        <v>860</v>
      </c>
    </row>
    <row r="148" spans="9:12" ht="16.5" customHeight="1">
      <c r="I148" s="210" t="s">
        <v>861</v>
      </c>
      <c r="J148"/>
      <c r="K148"/>
      <c r="L148" s="210"/>
    </row>
    <row r="149" spans="9:12" ht="16.5" customHeight="1">
      <c r="I149" s="210" t="s">
        <v>862</v>
      </c>
      <c r="J149"/>
      <c r="K149"/>
      <c r="L149" s="210"/>
    </row>
    <row r="150" spans="9:12" ht="16.5" customHeight="1">
      <c r="I150" s="210" t="s">
        <v>863</v>
      </c>
      <c r="J150"/>
      <c r="K150"/>
      <c r="L150" s="210"/>
    </row>
    <row r="151" spans="9:12" ht="16.5" customHeight="1">
      <c r="I151" s="210" t="s">
        <v>864</v>
      </c>
      <c r="J151"/>
      <c r="K151"/>
      <c r="L151" s="210"/>
    </row>
    <row r="152" spans="9:12" ht="16.5" customHeight="1">
      <c r="I152" s="210" t="s">
        <v>865</v>
      </c>
      <c r="J152"/>
      <c r="K152"/>
      <c r="L152" s="210"/>
    </row>
    <row r="153" spans="9:12" ht="16.5" customHeight="1">
      <c r="I153" s="210" t="s">
        <v>866</v>
      </c>
      <c r="J153"/>
      <c r="K153"/>
      <c r="L153" s="210"/>
    </row>
    <row r="154" spans="9:12" ht="16.5" customHeight="1">
      <c r="I154" s="210" t="s">
        <v>867</v>
      </c>
      <c r="J154"/>
      <c r="K154"/>
      <c r="L154" s="210"/>
    </row>
    <row r="155" spans="9:12" ht="16.5" customHeight="1">
      <c r="I155" s="210" t="s">
        <v>868</v>
      </c>
      <c r="J155"/>
      <c r="K155"/>
      <c r="L155" s="210"/>
    </row>
    <row r="156" spans="9:12" ht="16.5" customHeight="1">
      <c r="I156" s="210" t="s">
        <v>869</v>
      </c>
      <c r="J156"/>
      <c r="K156"/>
      <c r="L156" s="210"/>
    </row>
    <row r="157" spans="9:12" ht="16.5" customHeight="1">
      <c r="I157" s="210" t="s">
        <v>870</v>
      </c>
      <c r="J157"/>
      <c r="K157"/>
      <c r="L157" s="210"/>
    </row>
    <row r="158" spans="9:12" ht="16.5" customHeight="1">
      <c r="I158" s="210" t="s">
        <v>871</v>
      </c>
      <c r="J158"/>
      <c r="K158"/>
      <c r="L158" s="210"/>
    </row>
    <row r="159" spans="9:12" ht="16.5" customHeight="1">
      <c r="I159" s="210" t="s">
        <v>872</v>
      </c>
      <c r="J159"/>
      <c r="K159"/>
      <c r="L159" s="210"/>
    </row>
    <row r="160" spans="9:12" ht="16.5" customHeight="1">
      <c r="I160" s="210" t="s">
        <v>873</v>
      </c>
      <c r="J160"/>
      <c r="K160"/>
      <c r="L160" s="210"/>
    </row>
    <row r="161" spans="9:12" ht="16.5" customHeight="1">
      <c r="I161" s="210" t="s">
        <v>874</v>
      </c>
      <c r="J161"/>
      <c r="K161"/>
      <c r="L161" s="210"/>
    </row>
    <row r="162" spans="9:12" ht="16.5" customHeight="1">
      <c r="I162" s="210" t="s">
        <v>875</v>
      </c>
      <c r="J162"/>
      <c r="K162"/>
      <c r="L162" s="210"/>
    </row>
    <row r="163" spans="9:12" ht="16.5" customHeight="1">
      <c r="I163" s="210" t="s">
        <v>876</v>
      </c>
      <c r="J163"/>
      <c r="K163"/>
      <c r="L163" s="210"/>
    </row>
    <row r="164" spans="9:12" ht="16.5" customHeight="1">
      <c r="I164" s="210" t="s">
        <v>877</v>
      </c>
      <c r="J164"/>
      <c r="K164"/>
      <c r="L164" s="210"/>
    </row>
    <row r="165" spans="9:12" ht="16.5" customHeight="1">
      <c r="I165" s="210" t="s">
        <v>878</v>
      </c>
      <c r="J165"/>
      <c r="K165"/>
      <c r="L165" s="210"/>
    </row>
    <row r="166" spans="9:12" ht="16.5" customHeight="1">
      <c r="I166" s="210" t="s">
        <v>879</v>
      </c>
      <c r="J166"/>
      <c r="K166"/>
      <c r="L166" s="210"/>
    </row>
    <row r="167" spans="9:12" ht="16.5" customHeight="1">
      <c r="I167" s="210" t="s">
        <v>880</v>
      </c>
      <c r="J167"/>
      <c r="K167"/>
      <c r="L167" s="210"/>
    </row>
    <row r="168" spans="9:12" ht="16.5" customHeight="1">
      <c r="I168" s="210" t="s">
        <v>881</v>
      </c>
      <c r="J168"/>
      <c r="K168"/>
      <c r="L168" s="210"/>
    </row>
    <row r="169" spans="9:12" ht="16.5" customHeight="1">
      <c r="I169" s="210" t="s">
        <v>882</v>
      </c>
      <c r="J169"/>
      <c r="K169"/>
      <c r="L169" s="210"/>
    </row>
    <row r="170" spans="9:12" ht="16.5" customHeight="1">
      <c r="I170" s="210" t="s">
        <v>883</v>
      </c>
      <c r="J170"/>
      <c r="K170"/>
      <c r="L170" s="210"/>
    </row>
    <row r="171" spans="9:12" ht="16.5" customHeight="1">
      <c r="I171" s="210" t="s">
        <v>884</v>
      </c>
      <c r="J171"/>
      <c r="K171"/>
      <c r="L171" s="210"/>
    </row>
    <row r="172" spans="9:12" ht="16.5" customHeight="1">
      <c r="I172" s="210" t="s">
        <v>885</v>
      </c>
      <c r="J172"/>
      <c r="K172"/>
      <c r="L172" s="210"/>
    </row>
    <row r="173" spans="9:12" ht="16.5" customHeight="1">
      <c r="I173" s="210" t="s">
        <v>886</v>
      </c>
      <c r="J173"/>
      <c r="K173"/>
      <c r="L173" s="210"/>
    </row>
    <row r="174" spans="9:12" ht="16.5" customHeight="1">
      <c r="I174" s="210" t="s">
        <v>887</v>
      </c>
      <c r="J174"/>
      <c r="K174"/>
      <c r="L174" s="210"/>
    </row>
    <row r="175" spans="9:12" ht="16.5" customHeight="1">
      <c r="I175" s="211" t="s">
        <v>888</v>
      </c>
      <c r="J175" s="212"/>
      <c r="K175" s="212"/>
      <c r="L175" s="211" t="s">
        <v>889</v>
      </c>
    </row>
    <row r="176" spans="9:12" ht="16.5" customHeight="1">
      <c r="I176" s="211" t="s">
        <v>890</v>
      </c>
      <c r="J176" s="212"/>
      <c r="K176" s="212"/>
      <c r="L176" s="211" t="s">
        <v>889</v>
      </c>
    </row>
    <row r="177" spans="9:12" ht="16.5" customHeight="1">
      <c r="I177" s="211" t="s">
        <v>891</v>
      </c>
      <c r="J177" s="212"/>
      <c r="K177" s="212"/>
      <c r="L177" s="211" t="s">
        <v>892</v>
      </c>
    </row>
    <row r="178" spans="9:12" ht="16.5" customHeight="1">
      <c r="I178" s="211" t="s">
        <v>893</v>
      </c>
      <c r="J178" s="212"/>
      <c r="K178" s="212"/>
      <c r="L178" s="211" t="s">
        <v>892</v>
      </c>
    </row>
    <row r="179" spans="9:12" ht="16.5" customHeight="1">
      <c r="I179" s="211" t="s">
        <v>894</v>
      </c>
      <c r="J179" s="212"/>
      <c r="K179" s="212"/>
      <c r="L179" s="211" t="s">
        <v>892</v>
      </c>
    </row>
    <row r="180" spans="9:12" ht="16.5" customHeight="1">
      <c r="I180" s="210" t="s">
        <v>895</v>
      </c>
      <c r="J180"/>
      <c r="K180"/>
      <c r="L180" s="210"/>
    </row>
    <row r="181" spans="9:12" ht="16.5" customHeight="1">
      <c r="I181" s="210" t="s">
        <v>896</v>
      </c>
      <c r="J181"/>
      <c r="K181"/>
      <c r="L181" s="210"/>
    </row>
    <row r="182" spans="9:12" ht="16.5" customHeight="1">
      <c r="I182" s="210" t="s">
        <v>897</v>
      </c>
      <c r="J182"/>
      <c r="K182"/>
      <c r="L182" s="210"/>
    </row>
    <row r="183" spans="9:12" ht="16.5" customHeight="1">
      <c r="I183" s="210" t="s">
        <v>898</v>
      </c>
      <c r="J183"/>
      <c r="K183"/>
      <c r="L183" s="210"/>
    </row>
    <row r="184" spans="9:12" ht="16.5" customHeight="1">
      <c r="I184" s="211" t="s">
        <v>899</v>
      </c>
      <c r="J184" s="212"/>
      <c r="K184" s="212"/>
      <c r="L184" s="211" t="s">
        <v>900</v>
      </c>
    </row>
    <row r="185" spans="9:12" ht="16.5" customHeight="1">
      <c r="I185" s="210" t="s">
        <v>901</v>
      </c>
      <c r="J185"/>
      <c r="K185"/>
      <c r="L185" s="210"/>
    </row>
    <row r="186" spans="9:12" ht="16.5" customHeight="1">
      <c r="I186" s="210" t="s">
        <v>902</v>
      </c>
      <c r="J186"/>
      <c r="K186"/>
      <c r="L186" s="210"/>
    </row>
    <row r="187" spans="9:12" ht="16.5" customHeight="1">
      <c r="I187" s="210" t="s">
        <v>903</v>
      </c>
      <c r="J187"/>
      <c r="K187"/>
      <c r="L187" s="210"/>
    </row>
    <row r="188" spans="9:12" ht="16.5" customHeight="1">
      <c r="I188" s="210" t="s">
        <v>904</v>
      </c>
      <c r="J188"/>
      <c r="K188"/>
      <c r="L188" s="210"/>
    </row>
    <row r="189" spans="9:12" ht="16.5" customHeight="1">
      <c r="I189" s="210" t="s">
        <v>905</v>
      </c>
      <c r="J189"/>
      <c r="K189"/>
      <c r="L189" s="210"/>
    </row>
    <row r="190" spans="9:12" ht="16.5" customHeight="1">
      <c r="I190" s="210" t="s">
        <v>906</v>
      </c>
      <c r="J190"/>
      <c r="K190"/>
      <c r="L190" s="210"/>
    </row>
    <row r="191" spans="9:12" ht="16.5" customHeight="1">
      <c r="I191" s="210" t="s">
        <v>907</v>
      </c>
      <c r="J191"/>
      <c r="K191"/>
      <c r="L191" s="210"/>
    </row>
    <row r="192" spans="9:12" ht="16.5" customHeight="1">
      <c r="I192" s="210" t="s">
        <v>908</v>
      </c>
      <c r="J192"/>
      <c r="K192"/>
      <c r="L192" s="210"/>
    </row>
    <row r="193" spans="9:12" ht="16.5" customHeight="1">
      <c r="I193" s="210" t="s">
        <v>909</v>
      </c>
      <c r="J193"/>
      <c r="K193"/>
      <c r="L193" s="210"/>
    </row>
    <row r="194" spans="9:12" ht="16.5" customHeight="1">
      <c r="I194" s="210" t="s">
        <v>910</v>
      </c>
      <c r="J194"/>
      <c r="K194"/>
      <c r="L194" s="210"/>
    </row>
    <row r="195" spans="9:12" ht="16.5" customHeight="1">
      <c r="I195" s="210" t="s">
        <v>911</v>
      </c>
      <c r="J195"/>
      <c r="K195"/>
      <c r="L195" s="210"/>
    </row>
    <row r="196" spans="9:12" ht="16.5" customHeight="1">
      <c r="I196" s="210" t="s">
        <v>912</v>
      </c>
      <c r="J196"/>
      <c r="K196"/>
      <c r="L196" s="210"/>
    </row>
    <row r="197" spans="9:12" ht="16.5" customHeight="1">
      <c r="I197" s="210" t="s">
        <v>913</v>
      </c>
      <c r="J197"/>
      <c r="K197"/>
      <c r="L197" s="210"/>
    </row>
    <row r="198" spans="9:12" ht="16.5" customHeight="1">
      <c r="I198" s="210" t="s">
        <v>914</v>
      </c>
      <c r="J198"/>
      <c r="K198"/>
      <c r="L198" s="210"/>
    </row>
    <row r="199" spans="9:12" ht="16.5" customHeight="1">
      <c r="I199" s="210" t="s">
        <v>915</v>
      </c>
      <c r="J199"/>
      <c r="K199"/>
      <c r="L199" s="210"/>
    </row>
    <row r="200" spans="9:12" ht="16.5" customHeight="1">
      <c r="I200" s="210" t="s">
        <v>916</v>
      </c>
      <c r="J200"/>
      <c r="K200"/>
      <c r="L200" s="210"/>
    </row>
    <row r="201" spans="9:12" ht="16.5" customHeight="1">
      <c r="I201" s="210" t="s">
        <v>917</v>
      </c>
      <c r="J201"/>
      <c r="K201"/>
      <c r="L201" s="210"/>
    </row>
    <row r="202" spans="9:12" ht="16.5" customHeight="1">
      <c r="I202" s="210" t="s">
        <v>918</v>
      </c>
      <c r="J202"/>
      <c r="K202"/>
      <c r="L202" s="210"/>
    </row>
    <row r="203" spans="9:12" ht="16.5" customHeight="1">
      <c r="I203" s="210" t="s">
        <v>919</v>
      </c>
      <c r="J203"/>
      <c r="K203"/>
      <c r="L203" s="210"/>
    </row>
    <row r="204" spans="9:12" ht="16.5" customHeight="1">
      <c r="I204" s="210" t="s">
        <v>920</v>
      </c>
      <c r="J204"/>
      <c r="K204"/>
      <c r="L204" s="210"/>
    </row>
    <row r="205" spans="9:12" ht="16.5" customHeight="1">
      <c r="I205" s="210" t="s">
        <v>921</v>
      </c>
      <c r="J205"/>
      <c r="K205"/>
      <c r="L205" s="210"/>
    </row>
    <row r="206" spans="9:12" ht="16.5" customHeight="1">
      <c r="I206" s="210" t="s">
        <v>922</v>
      </c>
      <c r="J206"/>
      <c r="K206"/>
      <c r="L206" s="210"/>
    </row>
    <row r="207" spans="9:12" ht="16.5" customHeight="1">
      <c r="I207" s="210" t="s">
        <v>923</v>
      </c>
      <c r="J207"/>
      <c r="K207"/>
      <c r="L207" s="210"/>
    </row>
    <row r="208" spans="9:12" ht="16.5" customHeight="1">
      <c r="I208" s="211" t="s">
        <v>924</v>
      </c>
      <c r="J208" s="212"/>
      <c r="K208" s="212"/>
      <c r="L208" s="211" t="s">
        <v>925</v>
      </c>
    </row>
    <row r="209" spans="9:12" ht="16.5" customHeight="1">
      <c r="I209" s="210" t="s">
        <v>926</v>
      </c>
      <c r="J209"/>
      <c r="K209"/>
      <c r="L209" s="210"/>
    </row>
    <row r="210" spans="9:12" ht="16.5" customHeight="1">
      <c r="I210" s="210" t="s">
        <v>927</v>
      </c>
      <c r="J210"/>
      <c r="K210"/>
      <c r="L210" s="210"/>
    </row>
    <row r="211" spans="9:12" ht="16.5" customHeight="1">
      <c r="I211" s="210" t="s">
        <v>928</v>
      </c>
      <c r="J211"/>
      <c r="K211"/>
      <c r="L211" s="210"/>
    </row>
    <row r="212" spans="9:12" ht="16.5" customHeight="1">
      <c r="I212" s="211" t="s">
        <v>929</v>
      </c>
      <c r="J212" s="212"/>
      <c r="K212" s="212"/>
      <c r="L212" s="211" t="s">
        <v>930</v>
      </c>
    </row>
    <row r="213" spans="9:12" ht="16.5" customHeight="1">
      <c r="I213" s="211" t="s">
        <v>931</v>
      </c>
      <c r="J213" s="212"/>
      <c r="K213" s="212"/>
      <c r="L213" s="211" t="s">
        <v>930</v>
      </c>
    </row>
    <row r="214" spans="9:12" ht="16.5" customHeight="1">
      <c r="I214" s="211" t="s">
        <v>932</v>
      </c>
      <c r="J214" s="212"/>
      <c r="K214" s="212"/>
      <c r="L214" s="211" t="s">
        <v>930</v>
      </c>
    </row>
    <row r="215" spans="9:12" ht="16.5" customHeight="1">
      <c r="I215" s="210" t="s">
        <v>933</v>
      </c>
      <c r="J215"/>
      <c r="K215"/>
      <c r="L215" s="210"/>
    </row>
    <row r="216" spans="9:12" ht="16.5" customHeight="1">
      <c r="I216" s="210" t="s">
        <v>934</v>
      </c>
      <c r="J216"/>
      <c r="K216"/>
      <c r="L216" s="210"/>
    </row>
    <row r="217" spans="9:12" ht="16.5" customHeight="1">
      <c r="I217" s="211" t="s">
        <v>935</v>
      </c>
      <c r="J217" s="212"/>
      <c r="K217" s="212"/>
      <c r="L217" s="211" t="s">
        <v>936</v>
      </c>
    </row>
    <row r="218" spans="9:12" ht="16.5" customHeight="1">
      <c r="I218" s="211" t="s">
        <v>937</v>
      </c>
      <c r="J218" s="212"/>
      <c r="K218" s="212"/>
      <c r="L218" s="211" t="s">
        <v>936</v>
      </c>
    </row>
    <row r="219" spans="9:12" ht="16.5" customHeight="1">
      <c r="I219" s="211" t="s">
        <v>938</v>
      </c>
      <c r="J219" s="212"/>
      <c r="K219" s="212"/>
      <c r="L219" s="211" t="s">
        <v>939</v>
      </c>
    </row>
    <row r="220" spans="9:12" ht="16.5" customHeight="1">
      <c r="I220" s="210" t="s">
        <v>940</v>
      </c>
      <c r="J220"/>
      <c r="K220"/>
      <c r="L220" s="210"/>
    </row>
    <row r="221" spans="9:12" ht="16.5" customHeight="1">
      <c r="I221" s="210" t="s">
        <v>941</v>
      </c>
      <c r="J221"/>
      <c r="K221"/>
      <c r="L221" s="210"/>
    </row>
    <row r="222" spans="9:12" ht="16.5" customHeight="1">
      <c r="I222" s="211" t="s">
        <v>942</v>
      </c>
      <c r="J222" s="212"/>
      <c r="K222" s="212"/>
      <c r="L222" s="211" t="s">
        <v>943</v>
      </c>
    </row>
    <row r="223" spans="9:12" ht="16.5" customHeight="1">
      <c r="I223" s="210" t="s">
        <v>944</v>
      </c>
      <c r="J223"/>
      <c r="K223"/>
      <c r="L223" s="210"/>
    </row>
    <row r="224" spans="9:12" ht="16.5" customHeight="1">
      <c r="I224" s="211" t="s">
        <v>945</v>
      </c>
      <c r="J224" s="212"/>
      <c r="K224" s="212"/>
      <c r="L224" s="211" t="s">
        <v>946</v>
      </c>
    </row>
    <row r="225" spans="9:12" ht="16.5" customHeight="1">
      <c r="I225" s="211" t="s">
        <v>947</v>
      </c>
      <c r="J225" s="212"/>
      <c r="K225" s="212"/>
      <c r="L225" s="211" t="s">
        <v>946</v>
      </c>
    </row>
    <row r="226" spans="9:12" ht="16.5" customHeight="1">
      <c r="I226" s="210" t="s">
        <v>948</v>
      </c>
      <c r="J226"/>
      <c r="K226"/>
      <c r="L226" s="210"/>
    </row>
    <row r="227" spans="9:12" ht="16.5" customHeight="1">
      <c r="I227" s="210" t="s">
        <v>949</v>
      </c>
      <c r="J227"/>
      <c r="K227"/>
      <c r="L227" s="210"/>
    </row>
    <row r="228" spans="9:12" ht="16.5" customHeight="1">
      <c r="I228" s="210" t="s">
        <v>950</v>
      </c>
      <c r="J228"/>
      <c r="K228"/>
      <c r="L228" s="210"/>
    </row>
    <row r="229" spans="9:12" ht="16.5" customHeight="1">
      <c r="I229" s="210" t="s">
        <v>951</v>
      </c>
      <c r="J229" s="208"/>
      <c r="K229"/>
      <c r="L229" s="210"/>
    </row>
    <row r="230" spans="9:12" ht="16.5" customHeight="1">
      <c r="I230" s="210" t="s">
        <v>952</v>
      </c>
      <c r="J230"/>
      <c r="K230"/>
      <c r="L230" s="210"/>
    </row>
    <row r="231" spans="9:12" ht="16.5" customHeight="1">
      <c r="I231" s="211" t="s">
        <v>953</v>
      </c>
      <c r="J231" s="214"/>
      <c r="K231" s="212"/>
      <c r="L231" s="211" t="s">
        <v>954</v>
      </c>
    </row>
    <row r="232" spans="9:12" ht="16.5" customHeight="1">
      <c r="I232" s="210" t="s">
        <v>955</v>
      </c>
      <c r="J232"/>
      <c r="K232"/>
      <c r="L232" s="210"/>
    </row>
    <row r="233" spans="9:12" ht="16.5" customHeight="1">
      <c r="I233" s="210" t="s">
        <v>956</v>
      </c>
      <c r="J233" s="208"/>
      <c r="K233"/>
      <c r="L233" s="210"/>
    </row>
    <row r="234" spans="9:12" ht="16.5" customHeight="1">
      <c r="I234" s="211" t="s">
        <v>957</v>
      </c>
      <c r="J234" s="212"/>
      <c r="K234" s="212"/>
      <c r="L234" s="211" t="s">
        <v>958</v>
      </c>
    </row>
    <row r="235" spans="9:12" ht="16.5" customHeight="1">
      <c r="I235" s="211" t="s">
        <v>959</v>
      </c>
      <c r="J235" s="212"/>
      <c r="K235" s="212"/>
      <c r="L235" s="211" t="s">
        <v>958</v>
      </c>
    </row>
    <row r="236" spans="9:12" ht="16.5" customHeight="1">
      <c r="I236" s="211" t="s">
        <v>960</v>
      </c>
      <c r="J236" s="213"/>
      <c r="K236" s="212"/>
      <c r="L236" s="211" t="s">
        <v>958</v>
      </c>
    </row>
    <row r="237" spans="9:12" ht="16.5" customHeight="1">
      <c r="I237" s="211" t="s">
        <v>961</v>
      </c>
      <c r="J237" s="212"/>
      <c r="K237" s="212"/>
      <c r="L237" s="211" t="s">
        <v>958</v>
      </c>
    </row>
    <row r="238" spans="9:12" ht="16.5" customHeight="1">
      <c r="I238" s="211" t="s">
        <v>962</v>
      </c>
      <c r="J238" s="212"/>
      <c r="K238" s="212"/>
      <c r="L238" s="211" t="s">
        <v>958</v>
      </c>
    </row>
    <row r="239" spans="9:12" ht="16.5" customHeight="1">
      <c r="I239" s="210" t="s">
        <v>963</v>
      </c>
      <c r="J239" s="208"/>
      <c r="K239"/>
      <c r="L239" s="210"/>
    </row>
    <row r="240" spans="9:12" ht="16.5" customHeight="1">
      <c r="I240" s="210" t="s">
        <v>964</v>
      </c>
      <c r="J240"/>
      <c r="K240"/>
      <c r="L240" s="210"/>
    </row>
    <row r="241" spans="9:12" ht="16.5" customHeight="1">
      <c r="I241" s="211" t="s">
        <v>965</v>
      </c>
      <c r="J241" s="212"/>
      <c r="K241" s="212"/>
      <c r="L241" s="211" t="s">
        <v>966</v>
      </c>
    </row>
    <row r="242" spans="9:12" ht="16.5" customHeight="1">
      <c r="I242" s="211" t="s">
        <v>967</v>
      </c>
      <c r="J242" s="212"/>
      <c r="K242" s="212"/>
      <c r="L242" s="211" t="s">
        <v>968</v>
      </c>
    </row>
    <row r="243" spans="9:12" ht="16.5" customHeight="1">
      <c r="I243" s="210" t="s">
        <v>969</v>
      </c>
      <c r="J243" s="209"/>
      <c r="K243"/>
      <c r="L243" s="210"/>
    </row>
    <row r="244" spans="9:12" ht="16.5" customHeight="1">
      <c r="I244" s="210" t="s">
        <v>970</v>
      </c>
      <c r="J244" s="209"/>
      <c r="K244"/>
      <c r="L244" s="210"/>
    </row>
    <row r="245" spans="9:12" ht="16.5" customHeight="1">
      <c r="I245" s="210" t="s">
        <v>971</v>
      </c>
      <c r="J245"/>
      <c r="K245"/>
      <c r="L245" s="210"/>
    </row>
    <row r="246" spans="9:12" ht="16.5" customHeight="1">
      <c r="I246" s="210" t="s">
        <v>972</v>
      </c>
      <c r="J246"/>
      <c r="K246"/>
      <c r="L246" s="210"/>
    </row>
    <row r="247" spans="9:12" ht="16.5" customHeight="1">
      <c r="I247" s="211" t="s">
        <v>973</v>
      </c>
      <c r="J247" s="213"/>
      <c r="K247" s="212"/>
      <c r="L247" s="211" t="s">
        <v>974</v>
      </c>
    </row>
    <row r="248" spans="9:12" ht="16.5" customHeight="1">
      <c r="I248" s="210" t="s">
        <v>975</v>
      </c>
      <c r="J248" s="209"/>
      <c r="K248"/>
      <c r="L248" s="210"/>
    </row>
    <row r="249" spans="9:12" ht="16.5" customHeight="1">
      <c r="I249" s="211" t="s">
        <v>976</v>
      </c>
      <c r="J249" s="212"/>
      <c r="K249" s="212"/>
      <c r="L249" s="211" t="s">
        <v>977</v>
      </c>
    </row>
    <row r="250" spans="9:12" ht="16.5" customHeight="1">
      <c r="I250" s="211" t="s">
        <v>978</v>
      </c>
      <c r="J250" s="212"/>
      <c r="K250" s="212"/>
      <c r="L250" s="211" t="s">
        <v>977</v>
      </c>
    </row>
    <row r="251" spans="9:12" ht="16.5" customHeight="1">
      <c r="I251" s="211" t="s">
        <v>979</v>
      </c>
      <c r="J251" s="212"/>
      <c r="K251" s="212"/>
      <c r="L251" s="211" t="s">
        <v>980</v>
      </c>
    </row>
    <row r="252" spans="9:12" ht="16.5" customHeight="1">
      <c r="I252" s="211" t="s">
        <v>981</v>
      </c>
      <c r="J252" s="212"/>
      <c r="K252" s="212"/>
      <c r="L252" s="211" t="s">
        <v>980</v>
      </c>
    </row>
    <row r="253" spans="9:12" ht="16.5" customHeight="1">
      <c r="I253" s="210" t="s">
        <v>982</v>
      </c>
      <c r="J253"/>
      <c r="K253"/>
      <c r="L253" s="210"/>
    </row>
    <row r="254" spans="9:12" ht="16.5" customHeight="1">
      <c r="I254" s="210" t="s">
        <v>983</v>
      </c>
      <c r="J254" s="208"/>
      <c r="K254"/>
      <c r="L254" s="210"/>
    </row>
    <row r="255" spans="9:12" ht="16.5" customHeight="1">
      <c r="I255" s="210" t="s">
        <v>984</v>
      </c>
      <c r="J255"/>
      <c r="K255"/>
      <c r="L255" s="210"/>
    </row>
    <row r="256" spans="9:12" ht="16.5" customHeight="1">
      <c r="I256" s="210" t="s">
        <v>985</v>
      </c>
      <c r="J256"/>
      <c r="K256"/>
      <c r="L256" s="210"/>
    </row>
    <row r="257" spans="9:12" ht="16.5" customHeight="1">
      <c r="I257" s="210" t="s">
        <v>986</v>
      </c>
      <c r="J257" s="208"/>
      <c r="K257"/>
      <c r="L257" s="210"/>
    </row>
    <row r="258" spans="9:12" ht="16.5" customHeight="1">
      <c r="I258" s="210" t="s">
        <v>987</v>
      </c>
      <c r="J258"/>
      <c r="K258"/>
      <c r="L258" s="210"/>
    </row>
    <row r="259" spans="9:12" ht="16.5" customHeight="1">
      <c r="I259" s="210" t="s">
        <v>988</v>
      </c>
      <c r="J259"/>
      <c r="K259"/>
      <c r="L259" s="210"/>
    </row>
    <row r="260" spans="9:12" ht="16.5" customHeight="1">
      <c r="I260" s="210" t="s">
        <v>989</v>
      </c>
      <c r="J260"/>
      <c r="K260"/>
      <c r="L260" s="210"/>
    </row>
    <row r="261" spans="9:12" ht="16.5" customHeight="1">
      <c r="I261" s="211" t="s">
        <v>990</v>
      </c>
      <c r="J261" s="212"/>
      <c r="K261" s="212"/>
      <c r="L261" s="211" t="s">
        <v>991</v>
      </c>
    </row>
    <row r="262" spans="9:12" ht="16.5" customHeight="1">
      <c r="I262" s="211" t="s">
        <v>992</v>
      </c>
      <c r="J262" s="213"/>
      <c r="K262" s="212"/>
      <c r="L262" s="211" t="s">
        <v>991</v>
      </c>
    </row>
    <row r="263" spans="9:12" ht="16.5" customHeight="1">
      <c r="I263" s="210" t="s">
        <v>993</v>
      </c>
      <c r="J263"/>
      <c r="K263"/>
      <c r="L263" s="210"/>
    </row>
    <row r="264" spans="9:12" ht="16.5" customHeight="1">
      <c r="I264" s="210" t="s">
        <v>994</v>
      </c>
      <c r="J264" s="208"/>
      <c r="K264"/>
      <c r="L264" s="210"/>
    </row>
    <row r="265" spans="9:12" ht="16.5" customHeight="1">
      <c r="I265" s="210" t="s">
        <v>995</v>
      </c>
      <c r="J265"/>
      <c r="K265"/>
      <c r="L265" s="210"/>
    </row>
    <row r="266" spans="9:12" ht="16.5" customHeight="1">
      <c r="I266" s="210" t="s">
        <v>996</v>
      </c>
      <c r="J266"/>
      <c r="K266"/>
      <c r="L266" s="210"/>
    </row>
    <row r="267" spans="9:12" ht="16.5" customHeight="1">
      <c r="I267" s="210" t="s">
        <v>997</v>
      </c>
      <c r="J267" s="208"/>
      <c r="K267"/>
      <c r="L267" s="210"/>
    </row>
    <row r="268" spans="9:12" ht="16.5" customHeight="1">
      <c r="I268" s="210" t="s">
        <v>998</v>
      </c>
      <c r="J268" s="209"/>
      <c r="K268"/>
      <c r="L268" s="210"/>
    </row>
    <row r="269" spans="9:12" ht="16.5" customHeight="1">
      <c r="I269" s="210" t="s">
        <v>999</v>
      </c>
      <c r="J269"/>
      <c r="K269"/>
      <c r="L269" s="210"/>
    </row>
    <row r="270" spans="9:12" ht="16.5" customHeight="1">
      <c r="I270" s="210" t="s">
        <v>1000</v>
      </c>
      <c r="J270" s="208"/>
      <c r="K270"/>
      <c r="L270" s="210"/>
    </row>
    <row r="271" spans="9:12" ht="16.5" customHeight="1">
      <c r="I271" s="211" t="s">
        <v>1001</v>
      </c>
      <c r="J271" s="213"/>
      <c r="K271" s="212"/>
      <c r="L271" s="211" t="s">
        <v>1002</v>
      </c>
    </row>
    <row r="272" spans="9:12" ht="16.5" customHeight="1">
      <c r="I272" s="211" t="s">
        <v>1003</v>
      </c>
      <c r="J272" s="212"/>
      <c r="K272" s="212"/>
      <c r="L272" s="211" t="s">
        <v>1004</v>
      </c>
    </row>
    <row r="273" spans="9:12" ht="16.5" customHeight="1">
      <c r="I273" s="211" t="s">
        <v>1005</v>
      </c>
      <c r="J273" s="212"/>
      <c r="K273" s="212"/>
      <c r="L273" s="211" t="s">
        <v>1006</v>
      </c>
    </row>
    <row r="274" spans="9:12" ht="16.5" customHeight="1">
      <c r="I274" s="211" t="s">
        <v>1007</v>
      </c>
      <c r="J274" s="212"/>
      <c r="K274" s="212"/>
      <c r="L274" s="211" t="s">
        <v>1006</v>
      </c>
    </row>
    <row r="275" spans="9:12" ht="16.5" customHeight="1">
      <c r="I275" s="210" t="s">
        <v>1008</v>
      </c>
      <c r="J275"/>
      <c r="K275"/>
      <c r="L275" s="206"/>
    </row>
    <row r="276" spans="9:12" ht="16.5" customHeight="1">
      <c r="I276" s="210" t="s">
        <v>1009</v>
      </c>
      <c r="J276"/>
      <c r="K276"/>
      <c r="L276" s="206"/>
    </row>
    <row r="277" spans="9:12" ht="16.5" customHeight="1">
      <c r="I277" s="207"/>
      <c r="J277" s="208"/>
      <c r="L277" s="206"/>
    </row>
    <row r="278" spans="9:12" ht="16.5" customHeight="1">
      <c r="I278" s="207"/>
      <c r="L278" s="206"/>
    </row>
    <row r="279" spans="9:12" ht="16.5" customHeight="1">
      <c r="I279" s="207"/>
      <c r="L279" s="206"/>
    </row>
    <row r="280" spans="9:12" ht="16.5" customHeight="1">
      <c r="I280" s="207"/>
      <c r="L280" s="206"/>
    </row>
    <row r="281" spans="9:12" ht="16.5" customHeight="1">
      <c r="I281" s="207"/>
      <c r="L281" s="206"/>
    </row>
    <row r="282" spans="9:12" ht="16.5" customHeight="1">
      <c r="I282" s="207"/>
      <c r="L282" s="206"/>
    </row>
    <row r="283" spans="9:12" ht="16.5" customHeight="1">
      <c r="I283" s="207"/>
      <c r="L283" s="206"/>
    </row>
    <row r="284" spans="9:12" ht="16.5" customHeight="1">
      <c r="I284" s="207"/>
      <c r="L284" s="206"/>
    </row>
    <row r="285" spans="9:12" ht="16.5" customHeight="1">
      <c r="I285" s="207"/>
      <c r="L285" s="206"/>
    </row>
    <row r="286" spans="9:12" ht="16.5" customHeight="1">
      <c r="I286" s="207"/>
      <c r="L286" s="206"/>
    </row>
    <row r="287" spans="9:12" ht="16.5" customHeight="1">
      <c r="I287" s="207"/>
      <c r="L287" s="206"/>
    </row>
    <row r="288" spans="9:12" ht="16.5" customHeight="1">
      <c r="I288" s="207"/>
      <c r="L288" s="206"/>
    </row>
    <row r="289" spans="9:12" ht="16.5" customHeight="1">
      <c r="I289" s="207"/>
      <c r="J289" s="209"/>
      <c r="L289" s="206"/>
    </row>
    <row r="290" spans="9:12" ht="16.5" customHeight="1">
      <c r="I290" s="207"/>
      <c r="L290" s="206"/>
    </row>
    <row r="291" spans="9:12" ht="16.5" customHeight="1">
      <c r="I291" s="207"/>
      <c r="L291" s="206"/>
    </row>
    <row r="292" spans="9:12" ht="16.5" customHeight="1">
      <c r="I292" s="207"/>
      <c r="L292" s="206"/>
    </row>
    <row r="293" spans="9:12" ht="16.5" customHeight="1">
      <c r="I293" s="207"/>
      <c r="L293" s="206"/>
    </row>
    <row r="294" spans="9:12" ht="16.5" customHeight="1">
      <c r="I294" s="207"/>
      <c r="J294" s="208"/>
      <c r="L294" s="206"/>
    </row>
    <row r="295" spans="9:12" ht="16.5" customHeight="1">
      <c r="I295" s="207"/>
      <c r="J295" s="208"/>
      <c r="L295" s="206"/>
    </row>
    <row r="296" spans="9:12" ht="16.5" customHeight="1">
      <c r="I296" s="207"/>
      <c r="L296" s="206"/>
    </row>
    <row r="297" spans="9:12" ht="16.5" customHeight="1">
      <c r="I297" s="207"/>
      <c r="J297"/>
      <c r="L297" s="206"/>
    </row>
    <row r="298" spans="9:12" ht="16.5" customHeight="1">
      <c r="I298" s="207"/>
      <c r="J298"/>
      <c r="L298" s="206"/>
    </row>
    <row r="299" spans="9:12" ht="16.5" customHeight="1">
      <c r="I299" s="207"/>
      <c r="J299"/>
      <c r="L299" s="206"/>
    </row>
    <row r="300" spans="9:12" ht="16.5" customHeight="1">
      <c r="I300" s="207"/>
      <c r="J300"/>
      <c r="L300" s="206"/>
    </row>
    <row r="301" spans="9:12" ht="16.5" customHeight="1">
      <c r="I301" s="207"/>
      <c r="L301" s="206"/>
    </row>
    <row r="302" spans="9:12" ht="16.5" customHeight="1">
      <c r="I302" s="207"/>
      <c r="L302" s="206"/>
    </row>
    <row r="303" spans="9:12" ht="16.5" customHeight="1">
      <c r="I303" s="207"/>
      <c r="L303" s="206"/>
    </row>
    <row r="304" spans="9:12" ht="16.5" customHeight="1">
      <c r="I304" s="207"/>
      <c r="L304" s="206"/>
    </row>
    <row r="305" spans="9:12" ht="16.5" customHeight="1">
      <c r="I305" s="207"/>
      <c r="L305" s="206"/>
    </row>
    <row r="306" spans="9:12" ht="16.5" customHeight="1">
      <c r="I306" s="207"/>
      <c r="L306" s="206"/>
    </row>
    <row r="307" spans="9:12" ht="16.5" customHeight="1">
      <c r="I307" s="207"/>
      <c r="L307" s="206"/>
    </row>
    <row r="308" spans="9:12" ht="16.5" customHeight="1">
      <c r="I308" s="207"/>
      <c r="L308" s="206"/>
    </row>
    <row r="309" spans="9:12" ht="16.5" customHeight="1">
      <c r="I309" s="207"/>
      <c r="L309" s="206"/>
    </row>
    <row r="310" spans="9:12" ht="16.5" customHeight="1">
      <c r="I310" s="207"/>
      <c r="L310" s="206"/>
    </row>
    <row r="311" spans="9:12" ht="16.5" customHeight="1">
      <c r="I311" s="207"/>
      <c r="L311" s="206"/>
    </row>
    <row r="312" spans="9:12" ht="16.5" customHeight="1">
      <c r="I312" s="207"/>
      <c r="L312" s="206"/>
    </row>
    <row r="313" spans="9:12" ht="16.5" customHeight="1">
      <c r="I313" s="207"/>
      <c r="L313" s="206"/>
    </row>
    <row r="314" spans="9:12" ht="16.5" customHeight="1">
      <c r="I314" s="207"/>
      <c r="L314" s="206"/>
    </row>
    <row r="315" spans="9:12" ht="16.5" customHeight="1">
      <c r="I315" s="207"/>
      <c r="L315" s="206"/>
    </row>
    <row r="316" spans="9:12" ht="16.5" customHeight="1">
      <c r="I316" s="207"/>
      <c r="L316" s="206"/>
    </row>
    <row r="317" spans="9:12" ht="16.5" customHeight="1">
      <c r="I317" s="207"/>
      <c r="L317" s="206"/>
    </row>
    <row r="318" spans="9:12" ht="16.5" customHeight="1">
      <c r="I318" s="207"/>
      <c r="L318" s="206"/>
    </row>
    <row r="319" spans="9:12" ht="16.5" customHeight="1">
      <c r="I319" s="207"/>
      <c r="L319" s="206"/>
    </row>
    <row r="320" spans="9:12" ht="16.5" customHeight="1">
      <c r="I320" s="207"/>
      <c r="L320" s="206"/>
    </row>
    <row r="321" spans="9:12" ht="16.5" customHeight="1">
      <c r="I321" s="207"/>
      <c r="L321" s="206"/>
    </row>
    <row r="322" spans="9:12" ht="16.5" customHeight="1">
      <c r="I322" s="207"/>
      <c r="L322" s="206"/>
    </row>
    <row r="323" spans="9:12" ht="16.5" customHeight="1">
      <c r="I323" s="207"/>
      <c r="L323" s="206"/>
    </row>
    <row r="324" spans="9:12" ht="16.5" customHeight="1">
      <c r="I324" s="207"/>
      <c r="L324" s="206"/>
    </row>
    <row r="325" spans="9:12" ht="16.5" customHeight="1">
      <c r="I325" s="207"/>
      <c r="L325" s="206"/>
    </row>
    <row r="326" spans="9:12" ht="16.5" customHeight="1">
      <c r="I326" s="207"/>
      <c r="L326" s="206"/>
    </row>
    <row r="327" spans="9:12" ht="16.5" customHeight="1">
      <c r="I327" s="207"/>
      <c r="L327" s="206"/>
    </row>
    <row r="328" spans="9:12" ht="16.5" customHeight="1">
      <c r="I328" s="207"/>
      <c r="L328" s="206"/>
    </row>
    <row r="329" spans="9:12" ht="16.5" customHeight="1">
      <c r="I329" s="207"/>
      <c r="L329" s="206"/>
    </row>
    <row r="330" spans="9:12" ht="16.5" customHeight="1">
      <c r="I330" s="207"/>
      <c r="L330" s="206"/>
    </row>
    <row r="331" spans="9:12" ht="16.5" customHeight="1">
      <c r="I331" s="207"/>
      <c r="L331" s="206"/>
    </row>
    <row r="332" spans="9:12" ht="16.5" customHeight="1">
      <c r="I332" s="207"/>
      <c r="L332" s="206"/>
    </row>
    <row r="333" spans="9:12" ht="16.5" customHeight="1">
      <c r="I333" s="207"/>
      <c r="L333" s="206"/>
    </row>
    <row r="334" spans="9:12" ht="16.5" customHeight="1">
      <c r="I334" s="207"/>
      <c r="L334" s="206"/>
    </row>
    <row r="335" spans="9:12" ht="16.5" customHeight="1">
      <c r="I335" s="207"/>
      <c r="L335" s="206"/>
    </row>
    <row r="336" spans="9:12" ht="16.5" customHeight="1">
      <c r="I336" s="207"/>
      <c r="L336" s="206"/>
    </row>
    <row r="337" spans="9:12" ht="16.5" customHeight="1">
      <c r="I337" s="207"/>
      <c r="L337" s="206"/>
    </row>
    <row r="338" spans="9:12" ht="16.5" customHeight="1">
      <c r="I338" s="207"/>
      <c r="L338" s="206"/>
    </row>
    <row r="339" spans="9:12" ht="16.5" customHeight="1">
      <c r="I339" s="207"/>
      <c r="L339" s="206"/>
    </row>
    <row r="340" spans="9:12" ht="16.5" customHeight="1">
      <c r="I340" s="207"/>
      <c r="L340" s="206"/>
    </row>
    <row r="341" spans="9:12" ht="16.5" customHeight="1">
      <c r="I341" s="207"/>
      <c r="L341" s="206"/>
    </row>
    <row r="342" spans="9:12" ht="16.5" customHeight="1">
      <c r="I342" s="207"/>
      <c r="L342" s="206"/>
    </row>
    <row r="343" spans="9:12" ht="16.5" customHeight="1">
      <c r="I343" s="207"/>
      <c r="L343" s="206"/>
    </row>
    <row r="344" spans="9:12" ht="16.5" customHeight="1">
      <c r="I344" s="207"/>
      <c r="L344" s="206"/>
    </row>
    <row r="345" spans="9:12" ht="16.5" customHeight="1">
      <c r="I345" s="207"/>
      <c r="L345" s="206"/>
    </row>
    <row r="346" spans="9:12" ht="16.5" customHeight="1">
      <c r="I346" s="207"/>
      <c r="L346" s="206"/>
    </row>
    <row r="347" spans="9:12" ht="16.5" customHeight="1">
      <c r="I347" s="207"/>
      <c r="L347" s="206"/>
    </row>
    <row r="348" spans="9:12" ht="16.5" customHeight="1">
      <c r="I348" s="207"/>
      <c r="L348" s="206"/>
    </row>
    <row r="349" spans="9:12" ht="16.5" customHeight="1">
      <c r="I349" s="207"/>
      <c r="L349" s="206"/>
    </row>
    <row r="350" spans="9:12" ht="16.5" customHeight="1">
      <c r="I350" s="207"/>
      <c r="L350" s="206"/>
    </row>
    <row r="351" spans="9:12" ht="16.5" customHeight="1">
      <c r="I351" s="207"/>
      <c r="L351" s="206"/>
    </row>
    <row r="352" spans="9:12" ht="16.5" customHeight="1">
      <c r="I352" s="207"/>
      <c r="L352" s="206"/>
    </row>
    <row r="353" spans="9:12" ht="16.5" customHeight="1">
      <c r="I353" s="207"/>
      <c r="L353" s="206"/>
    </row>
    <row r="354" spans="9:12" ht="16.5" customHeight="1">
      <c r="I354" s="207"/>
      <c r="L354" s="206"/>
    </row>
    <row r="355" spans="9:12" ht="16.5" customHeight="1">
      <c r="I355" s="207"/>
      <c r="L355" s="206"/>
    </row>
    <row r="356" spans="9:12" ht="16.5" customHeight="1">
      <c r="I356" s="207"/>
      <c r="L356" s="206"/>
    </row>
    <row r="357" spans="9:12" ht="16.5" customHeight="1">
      <c r="I357" s="207"/>
      <c r="L357" s="206"/>
    </row>
    <row r="358" spans="9:12" ht="16.5" customHeight="1">
      <c r="I358" s="207"/>
      <c r="L358" s="206"/>
    </row>
    <row r="359" spans="9:12" ht="16.5" customHeight="1">
      <c r="I359" s="207"/>
      <c r="L359" s="206"/>
    </row>
    <row r="360" spans="9:12" ht="16.5" customHeight="1">
      <c r="I360" s="207"/>
      <c r="L360" s="206"/>
    </row>
    <row r="361" spans="9:12" ht="16.5" customHeight="1">
      <c r="I361" s="207"/>
      <c r="L361" s="206"/>
    </row>
    <row r="362" spans="9:12" ht="16.5" customHeight="1">
      <c r="I362" s="207"/>
      <c r="L362" s="206"/>
    </row>
    <row r="363" spans="9:12" ht="16.5" customHeight="1">
      <c r="I363" s="207"/>
      <c r="L363" s="206"/>
    </row>
    <row r="364" spans="9:12" ht="16.5" customHeight="1">
      <c r="I364" s="207"/>
      <c r="L364" s="206"/>
    </row>
    <row r="365" spans="9:12" ht="16.5" customHeight="1">
      <c r="I365" s="207"/>
      <c r="L365" s="206"/>
    </row>
    <row r="366" spans="9:12" ht="16.5" customHeight="1">
      <c r="I366" s="207"/>
      <c r="L366" s="206"/>
    </row>
    <row r="367" spans="9:12" ht="16.5" customHeight="1">
      <c r="I367" s="207"/>
      <c r="L367" s="206"/>
    </row>
    <row r="368" spans="9:12" ht="16.5" customHeight="1">
      <c r="I368" s="207"/>
      <c r="L368" s="206"/>
    </row>
    <row r="369" spans="9:12" ht="16.5" customHeight="1">
      <c r="I369" s="207"/>
      <c r="L369" s="206"/>
    </row>
    <row r="370" spans="9:12" ht="16.5" customHeight="1">
      <c r="I370" s="207"/>
      <c r="L370" s="206"/>
    </row>
    <row r="371" spans="9:12" ht="16.5" customHeight="1">
      <c r="I371" s="207"/>
      <c r="L371" s="206"/>
    </row>
    <row r="372" spans="9:12" ht="16.5" customHeight="1">
      <c r="I372" s="207"/>
      <c r="L372" s="206"/>
    </row>
    <row r="373" spans="9:12" ht="16.5" customHeight="1">
      <c r="I373" s="207"/>
      <c r="L373" s="206"/>
    </row>
    <row r="374" spans="9:12" ht="16.5" customHeight="1">
      <c r="I374" s="207"/>
      <c r="L374" s="206"/>
    </row>
    <row r="375" spans="9:12" ht="16.5" customHeight="1">
      <c r="I375" s="207"/>
      <c r="L375" s="206"/>
    </row>
    <row r="376" spans="9:12" ht="16.5" customHeight="1">
      <c r="I376" s="207"/>
      <c r="L376" s="206"/>
    </row>
    <row r="377" spans="9:12" ht="16.5" customHeight="1">
      <c r="I377" s="207"/>
      <c r="L377" s="206"/>
    </row>
    <row r="378" spans="9:12" ht="16.5" customHeight="1">
      <c r="I378" s="207"/>
      <c r="L378" s="206"/>
    </row>
    <row r="379" spans="9:12" ht="16.5" customHeight="1">
      <c r="I379" s="207"/>
      <c r="L379" s="206"/>
    </row>
    <row r="380" spans="9:12" ht="16.5" customHeight="1">
      <c r="I380" s="207"/>
      <c r="L380" s="206"/>
    </row>
    <row r="381" spans="9:12" ht="16.5" customHeight="1">
      <c r="I381" s="207"/>
      <c r="L381" s="206"/>
    </row>
    <row r="382" spans="9:12" ht="16.5" customHeight="1">
      <c r="I382" s="207"/>
      <c r="L382" s="206"/>
    </row>
    <row r="383" spans="9:12" ht="16.5" customHeight="1">
      <c r="I383" s="207"/>
      <c r="L383" s="206"/>
    </row>
    <row r="384" spans="9:12" ht="16.5" customHeight="1">
      <c r="I384" s="207"/>
      <c r="L384" s="206"/>
    </row>
    <row r="385" spans="9:12" ht="16.5" customHeight="1">
      <c r="I385" s="207"/>
      <c r="L385" s="206"/>
    </row>
    <row r="386" spans="9:12" ht="16.5" customHeight="1">
      <c r="I386" s="207"/>
      <c r="L386" s="206"/>
    </row>
    <row r="387" spans="9:12" ht="16.5" customHeight="1">
      <c r="I387" s="207"/>
      <c r="L387" s="206"/>
    </row>
    <row r="388" spans="9:12" ht="16.5" customHeight="1">
      <c r="I388" s="207"/>
      <c r="L388" s="206"/>
    </row>
    <row r="389" spans="9:12" ht="16.5" customHeight="1">
      <c r="I389" s="207"/>
      <c r="L389" s="206"/>
    </row>
    <row r="390" spans="9:12" ht="16.5" customHeight="1">
      <c r="I390" s="207"/>
      <c r="L390" s="206"/>
    </row>
    <row r="391" spans="9:12" ht="16.5" customHeight="1">
      <c r="I391" s="207"/>
      <c r="L391" s="206"/>
    </row>
    <row r="392" spans="9:12" ht="16.5" customHeight="1">
      <c r="I392" s="207"/>
      <c r="L392" s="206"/>
    </row>
    <row r="393" spans="9:12" ht="16.5" customHeight="1">
      <c r="I393" s="207"/>
      <c r="L393" s="206"/>
    </row>
    <row r="394" spans="9:12" ht="16.5" customHeight="1">
      <c r="I394" s="207"/>
      <c r="L394" s="206"/>
    </row>
    <row r="395" spans="9:12" ht="16.5" customHeight="1">
      <c r="I395" s="207"/>
      <c r="L395" s="206"/>
    </row>
    <row r="396" spans="9:12" ht="16.5" customHeight="1">
      <c r="I396" s="207"/>
      <c r="L396" s="206"/>
    </row>
    <row r="397" spans="9:12" ht="16.5" customHeight="1">
      <c r="I397" s="207"/>
      <c r="L397" s="206"/>
    </row>
    <row r="398" spans="9:12" ht="16.5" customHeight="1">
      <c r="I398" s="207"/>
      <c r="L398" s="206"/>
    </row>
    <row r="399" spans="9:12" ht="16.5" customHeight="1">
      <c r="I399" s="207"/>
      <c r="L399" s="206"/>
    </row>
    <row r="400" spans="9:12" ht="16.5" customHeight="1">
      <c r="I400" s="207"/>
      <c r="L400" s="206"/>
    </row>
    <row r="401" spans="9:12" ht="16.5" customHeight="1">
      <c r="I401" s="207"/>
      <c r="L401" s="206"/>
    </row>
    <row r="402" spans="9:12" ht="16.5" customHeight="1">
      <c r="I402" s="207"/>
      <c r="L402" s="206"/>
    </row>
    <row r="403" spans="9:12" ht="16.5" customHeight="1">
      <c r="I403" s="207"/>
      <c r="L403" s="206"/>
    </row>
    <row r="404" spans="9:12" ht="16.5" customHeight="1">
      <c r="I404" s="207"/>
      <c r="L404" s="206"/>
    </row>
    <row r="405" spans="9:12" ht="16.5" customHeight="1">
      <c r="I405" s="207"/>
      <c r="L405" s="206"/>
    </row>
    <row r="406" spans="9:12" ht="16.5" customHeight="1">
      <c r="I406" s="207"/>
      <c r="L406" s="206"/>
    </row>
    <row r="407" spans="9:12" ht="16.5" customHeight="1">
      <c r="I407" s="207"/>
      <c r="L407" s="206"/>
    </row>
    <row r="408" spans="9:12" ht="16.5" customHeight="1">
      <c r="I408" s="207"/>
      <c r="L408" s="206"/>
    </row>
    <row r="409" spans="9:12" ht="16.5" customHeight="1">
      <c r="I409" s="207"/>
      <c r="L409" s="206"/>
    </row>
    <row r="410" spans="9:12" ht="16.5" customHeight="1">
      <c r="I410" s="207"/>
      <c r="L410" s="206"/>
    </row>
    <row r="411" spans="9:12" ht="16.5" customHeight="1">
      <c r="I411" s="207"/>
      <c r="L411" s="206"/>
    </row>
    <row r="412" spans="9:12" ht="16.5" customHeight="1">
      <c r="I412" s="207"/>
      <c r="L412" s="206"/>
    </row>
    <row r="413" spans="9:12" ht="16.5" customHeight="1">
      <c r="I413" s="207"/>
      <c r="L413" s="206"/>
    </row>
    <row r="414" spans="9:12" ht="16.5" customHeight="1">
      <c r="I414" s="207"/>
      <c r="L414" s="206"/>
    </row>
    <row r="415" spans="9:12" ht="16.5" customHeight="1">
      <c r="I415" s="207"/>
      <c r="L415" s="206"/>
    </row>
    <row r="416" spans="9:12" ht="16.5" customHeight="1">
      <c r="I416" s="207"/>
      <c r="L416" s="206"/>
    </row>
    <row r="417" spans="9:12" ht="16.5" customHeight="1">
      <c r="I417" s="207"/>
      <c r="L417" s="206"/>
    </row>
    <row r="418" spans="9:12" ht="16.5" customHeight="1">
      <c r="I418" s="207"/>
      <c r="L418" s="206"/>
    </row>
    <row r="419" spans="9:12" ht="16.5" customHeight="1">
      <c r="I419" s="207"/>
      <c r="L419" s="206"/>
    </row>
    <row r="420" spans="9:12" ht="16.5" customHeight="1">
      <c r="I420" s="207"/>
      <c r="L420" s="206"/>
    </row>
    <row r="421" spans="9:12" ht="16.5" customHeight="1">
      <c r="I421" s="207"/>
      <c r="L421" s="206"/>
    </row>
    <row r="422" spans="9:12" ht="16.5" customHeight="1">
      <c r="I422" s="207"/>
      <c r="L422" s="206"/>
    </row>
    <row r="423" spans="9:12" ht="16.5" customHeight="1">
      <c r="I423" s="207"/>
      <c r="L423" s="206"/>
    </row>
    <row r="424" spans="9:12" ht="16.5" customHeight="1">
      <c r="I424" s="207"/>
      <c r="L424" s="206"/>
    </row>
    <row r="425" spans="9:12" ht="16.5" customHeight="1">
      <c r="I425" s="207"/>
      <c r="L425" s="206"/>
    </row>
    <row r="426" spans="9:12" ht="16.5" customHeight="1">
      <c r="I426" s="207"/>
      <c r="L426" s="206"/>
    </row>
    <row r="427" spans="9:12" ht="16.5" customHeight="1">
      <c r="I427" s="207"/>
      <c r="L427" s="206"/>
    </row>
    <row r="428" spans="9:12" ht="16.5" customHeight="1">
      <c r="I428" s="207"/>
      <c r="L428" s="206"/>
    </row>
    <row r="429" spans="9:12" ht="16.5" customHeight="1">
      <c r="I429" s="207"/>
      <c r="L429" s="206"/>
    </row>
    <row r="430" spans="9:12" ht="16.5" customHeight="1">
      <c r="I430" s="207"/>
      <c r="L430" s="206"/>
    </row>
    <row r="431" spans="9:12" ht="16.5" customHeight="1">
      <c r="I431" s="207"/>
      <c r="L431" s="206"/>
    </row>
    <row r="432" spans="9:12" ht="16.5" customHeight="1">
      <c r="I432" s="207"/>
      <c r="L432" s="206"/>
    </row>
    <row r="433" spans="9:12" ht="16.5" customHeight="1">
      <c r="I433" s="207"/>
      <c r="L433" s="206"/>
    </row>
    <row r="434" spans="9:12" ht="16.5" customHeight="1">
      <c r="I434" s="207"/>
      <c r="L434" s="206"/>
    </row>
    <row r="435" spans="9:12" ht="16.5" customHeight="1">
      <c r="I435" s="207"/>
      <c r="L435" s="206"/>
    </row>
    <row r="436" spans="9:12" ht="16.5" customHeight="1">
      <c r="I436" s="207"/>
      <c r="L436" s="206"/>
    </row>
    <row r="437" spans="9:12" ht="16.5" customHeight="1">
      <c r="I437" s="207"/>
      <c r="L437" s="206"/>
    </row>
    <row r="438" spans="9:12" ht="16.5" customHeight="1">
      <c r="I438" s="207"/>
      <c r="L438" s="206"/>
    </row>
    <row r="439" spans="9:12" ht="16.5" customHeight="1">
      <c r="I439" s="207"/>
      <c r="L439" s="206"/>
    </row>
    <row r="440" spans="9:12" ht="16.5" customHeight="1">
      <c r="I440" s="207"/>
      <c r="L440" s="206"/>
    </row>
    <row r="441" spans="9:12" ht="16.5" customHeight="1">
      <c r="I441" s="207"/>
      <c r="L441" s="206"/>
    </row>
    <row r="442" spans="9:12" ht="16.5" customHeight="1">
      <c r="I442" s="207"/>
      <c r="L442" s="206"/>
    </row>
    <row r="443" spans="9:12" ht="16.5" customHeight="1">
      <c r="I443" s="207"/>
      <c r="L443" s="206"/>
    </row>
    <row r="444" spans="9:12" ht="16.5" customHeight="1">
      <c r="I444" s="207"/>
      <c r="L444" s="206"/>
    </row>
    <row r="445" spans="9:12" ht="16.5" customHeight="1">
      <c r="I445" s="207"/>
      <c r="L445" s="206"/>
    </row>
    <row r="446" spans="9:12" ht="16.5" customHeight="1">
      <c r="I446" s="207"/>
      <c r="L446" s="206"/>
    </row>
    <row r="447" spans="9:12" ht="16.5" customHeight="1">
      <c r="I447" s="207"/>
      <c r="L447" s="206"/>
    </row>
    <row r="448" spans="9:12" ht="16.5" customHeight="1">
      <c r="I448" s="207"/>
      <c r="L448" s="206"/>
    </row>
    <row r="449" spans="9:12" ht="16.5" customHeight="1">
      <c r="I449" s="207"/>
      <c r="L449" s="206"/>
    </row>
    <row r="450" spans="9:12" ht="16.5" customHeight="1">
      <c r="I450" s="207"/>
      <c r="L450" s="206"/>
    </row>
    <row r="451" spans="9:12" ht="16.5" customHeight="1">
      <c r="I451" s="207"/>
      <c r="L451" s="206"/>
    </row>
    <row r="452" spans="9:12" ht="16.5" customHeight="1">
      <c r="I452" s="207"/>
      <c r="L452" s="206"/>
    </row>
    <row r="453" spans="9:12" ht="16.5" customHeight="1">
      <c r="I453" s="207"/>
      <c r="L453" s="206"/>
    </row>
    <row r="454" spans="9:12" ht="16.5" customHeight="1">
      <c r="I454" s="207"/>
      <c r="L454" s="206"/>
    </row>
    <row r="455" spans="9:12" ht="16.5" customHeight="1">
      <c r="I455" s="207"/>
      <c r="L455" s="206"/>
    </row>
    <row r="456" spans="9:12" ht="16.5" customHeight="1">
      <c r="I456" s="207"/>
      <c r="L456" s="206"/>
    </row>
    <row r="457" spans="9:12" ht="16.5" customHeight="1">
      <c r="I457" s="207"/>
      <c r="L457" s="206"/>
    </row>
    <row r="458" spans="9:12" ht="16.5" customHeight="1">
      <c r="I458" s="207"/>
      <c r="L458" s="206"/>
    </row>
    <row r="459" spans="9:12" ht="16.5" customHeight="1">
      <c r="I459" s="207"/>
      <c r="L459" s="206"/>
    </row>
    <row r="460" spans="9:12" ht="16.5" customHeight="1">
      <c r="I460" s="207"/>
      <c r="L460" s="206"/>
    </row>
    <row r="461" spans="9:12" ht="16.5" customHeight="1">
      <c r="I461" s="207"/>
      <c r="L461" s="206"/>
    </row>
    <row r="462" spans="9:12" ht="16.5" customHeight="1">
      <c r="I462" s="207"/>
      <c r="L462" s="206"/>
    </row>
    <row r="463" spans="9:12" ht="16.5" customHeight="1">
      <c r="I463" s="207"/>
      <c r="L463" s="206"/>
    </row>
    <row r="464" spans="9:12" ht="16.5" customHeight="1">
      <c r="I464" s="207"/>
      <c r="L464" s="206"/>
    </row>
    <row r="465" spans="9:12" ht="16.5" customHeight="1">
      <c r="I465" s="207"/>
      <c r="L465" s="206"/>
    </row>
    <row r="466" spans="9:12" ht="16.5" customHeight="1">
      <c r="I466" s="207"/>
      <c r="L466" s="206"/>
    </row>
    <row r="467" spans="9:12" ht="16.5" customHeight="1">
      <c r="I467" s="207"/>
      <c r="L467" s="206"/>
    </row>
    <row r="468" spans="9:12" ht="16.5" customHeight="1">
      <c r="I468" s="207"/>
      <c r="L468" s="206"/>
    </row>
    <row r="469" spans="9:12" ht="16.5" customHeight="1">
      <c r="I469" s="207"/>
      <c r="L469" s="206"/>
    </row>
    <row r="470" spans="9:12" ht="16.5" customHeight="1">
      <c r="I470" s="207"/>
      <c r="L470" s="206"/>
    </row>
    <row r="471" spans="9:12" ht="16.5" customHeight="1">
      <c r="I471" s="207"/>
      <c r="L471" s="206"/>
    </row>
    <row r="472" spans="9:12" ht="16.5" customHeight="1">
      <c r="I472" s="207"/>
      <c r="L472" s="206"/>
    </row>
    <row r="473" spans="9:12" ht="16.5" customHeight="1">
      <c r="I473" s="207"/>
      <c r="L473" s="206"/>
    </row>
    <row r="474" spans="9:12" ht="16.5" customHeight="1">
      <c r="I474" s="207"/>
      <c r="L474" s="206"/>
    </row>
    <row r="475" spans="9:12" ht="16.5" customHeight="1">
      <c r="I475" s="207"/>
      <c r="L475" s="206"/>
    </row>
    <row r="476" spans="9:12" ht="16.5" customHeight="1">
      <c r="I476" s="207"/>
      <c r="L476" s="206"/>
    </row>
    <row r="477" spans="9:12" ht="16.5" customHeight="1">
      <c r="I477" s="207"/>
      <c r="L477" s="206"/>
    </row>
    <row r="478" spans="9:12" ht="16.5" customHeight="1">
      <c r="I478" s="207"/>
      <c r="L478" s="206"/>
    </row>
    <row r="479" spans="9:12" ht="16.5" customHeight="1">
      <c r="I479" s="207"/>
      <c r="L479" s="206"/>
    </row>
    <row r="480" spans="9:12" ht="16.5" customHeight="1">
      <c r="I480" s="207"/>
      <c r="L480" s="206"/>
    </row>
    <row r="481" spans="9:12" ht="16.5" customHeight="1">
      <c r="I481" s="207"/>
      <c r="L481" s="206"/>
    </row>
    <row r="482" spans="9:12" ht="16.5" customHeight="1">
      <c r="I482" s="207"/>
      <c r="L482" s="206"/>
    </row>
    <row r="483" spans="9:12" ht="16.5" customHeight="1">
      <c r="I483" s="207"/>
      <c r="L483" s="206"/>
    </row>
    <row r="484" spans="9:12" ht="16.5" customHeight="1">
      <c r="I484" s="207"/>
      <c r="L484" s="206"/>
    </row>
    <row r="485" spans="9:12" ht="16.5" customHeight="1">
      <c r="I485" s="207"/>
      <c r="L485" s="206"/>
    </row>
    <row r="486" spans="9:12" ht="16.5" customHeight="1">
      <c r="I486" s="207"/>
      <c r="L486" s="206"/>
    </row>
    <row r="487" spans="9:12" ht="16.5" customHeight="1">
      <c r="I487" s="207"/>
      <c r="L487" s="206"/>
    </row>
    <row r="488" spans="9:12" ht="16.5" customHeight="1">
      <c r="I488" s="207"/>
      <c r="L488" s="206"/>
    </row>
    <row r="489" spans="9:12" ht="16.5" customHeight="1">
      <c r="I489" s="207"/>
      <c r="L489" s="206"/>
    </row>
    <row r="490" spans="9:12" ht="16.5" customHeight="1">
      <c r="I490" s="207"/>
      <c r="L490" s="206"/>
    </row>
    <row r="491" spans="9:12" ht="16.5" customHeight="1">
      <c r="I491" s="207"/>
      <c r="L491" s="206"/>
    </row>
    <row r="492" spans="9:12" ht="16.5" customHeight="1">
      <c r="I492" s="207"/>
      <c r="L492" s="206"/>
    </row>
    <row r="493" spans="9:12" ht="16.5" customHeight="1">
      <c r="I493" s="207"/>
      <c r="L493" s="206"/>
    </row>
    <row r="494" spans="9:12" ht="16.5" customHeight="1">
      <c r="I494" s="207"/>
      <c r="L494" s="206"/>
    </row>
    <row r="495" spans="9:12" ht="16.5" customHeight="1">
      <c r="I495" s="207"/>
      <c r="L495" s="206"/>
    </row>
    <row r="496" spans="9:12" ht="16.5" customHeight="1">
      <c r="I496" s="207"/>
      <c r="L496" s="206"/>
    </row>
    <row r="497" spans="9:12" ht="16.5" customHeight="1">
      <c r="I497" s="207"/>
      <c r="L497" s="206"/>
    </row>
    <row r="498" spans="9:12" ht="16.5" customHeight="1">
      <c r="I498" s="207"/>
      <c r="L498" s="206"/>
    </row>
    <row r="499" spans="9:12" ht="16.5" customHeight="1">
      <c r="I499" s="207"/>
      <c r="L499" s="206"/>
    </row>
    <row r="500" spans="9:12" ht="16.5" customHeight="1">
      <c r="I500" s="207"/>
      <c r="L500" s="206"/>
    </row>
    <row r="501" spans="9:12" ht="16.5" customHeight="1">
      <c r="I501" s="207"/>
      <c r="L501" s="206"/>
    </row>
    <row r="502" spans="9:12" ht="16.5" customHeight="1">
      <c r="I502" s="207"/>
      <c r="L502" s="206"/>
    </row>
    <row r="503" spans="9:12" ht="16.5" customHeight="1">
      <c r="I503" s="207"/>
      <c r="L503" s="206"/>
    </row>
    <row r="504" spans="9:12" ht="16.5" customHeight="1">
      <c r="I504" s="207"/>
      <c r="L504" s="206"/>
    </row>
    <row r="505" spans="9:12" ht="16.5" customHeight="1">
      <c r="I505" s="207"/>
      <c r="L505" s="206"/>
    </row>
    <row r="506" spans="9:12" ht="16.5" customHeight="1">
      <c r="I506" s="207"/>
      <c r="L506" s="206"/>
    </row>
    <row r="507" spans="9:12" ht="16.5" customHeight="1">
      <c r="I507" s="207"/>
      <c r="L507" s="206"/>
    </row>
    <row r="508" spans="9:12" ht="16.5" customHeight="1">
      <c r="I508" s="207"/>
      <c r="L508" s="206"/>
    </row>
    <row r="509" spans="9:12" ht="16.5" customHeight="1">
      <c r="I509" s="207"/>
      <c r="L509" s="206"/>
    </row>
    <row r="510" spans="9:12" ht="16.5" customHeight="1">
      <c r="I510" s="207"/>
      <c r="L510" s="206"/>
    </row>
    <row r="511" spans="9:12" ht="16.5" customHeight="1">
      <c r="I511" s="207"/>
      <c r="L511" s="206"/>
    </row>
    <row r="512" spans="9:12" ht="16.5" customHeight="1">
      <c r="I512" s="207"/>
      <c r="L512" s="206"/>
    </row>
    <row r="513" spans="9:12" ht="16.5" customHeight="1">
      <c r="I513" s="207"/>
      <c r="L513" s="206"/>
    </row>
    <row r="514" spans="9:12" ht="16.5" customHeight="1">
      <c r="I514" s="207"/>
      <c r="L514" s="206"/>
    </row>
    <row r="515" spans="9:12" ht="16.5" customHeight="1">
      <c r="I515" s="207"/>
      <c r="L515" s="206"/>
    </row>
    <row r="516" spans="9:12" ht="16.5" customHeight="1">
      <c r="I516" s="207"/>
      <c r="L516" s="206"/>
    </row>
    <row r="517" spans="9:12" ht="16.5" customHeight="1">
      <c r="I517" s="207"/>
      <c r="L517" s="206"/>
    </row>
    <row r="518" spans="9:12" ht="16.5" customHeight="1">
      <c r="I518" s="207"/>
      <c r="L518" s="206"/>
    </row>
    <row r="519" spans="9:12" ht="16.5" customHeight="1">
      <c r="I519" s="207"/>
      <c r="L519" s="206"/>
    </row>
    <row r="520" spans="9:12" ht="16.5" customHeight="1">
      <c r="I520" s="207"/>
      <c r="L520" s="206"/>
    </row>
    <row r="521" spans="9:12" ht="16.5" customHeight="1">
      <c r="I521" s="207"/>
      <c r="L521" s="206"/>
    </row>
    <row r="522" spans="9:12" ht="16.5" customHeight="1">
      <c r="I522" s="207"/>
      <c r="L522" s="206"/>
    </row>
    <row r="523" spans="9:12" ht="16.5" customHeight="1">
      <c r="I523" s="207"/>
      <c r="L523" s="206"/>
    </row>
    <row r="524" spans="9:12" ht="16.5" customHeight="1">
      <c r="I524" s="207"/>
      <c r="L524" s="206"/>
    </row>
    <row r="525" spans="9:12" ht="16.5" customHeight="1">
      <c r="I525" s="207"/>
      <c r="L525" s="206"/>
    </row>
    <row r="526" spans="9:12" ht="16.5" customHeight="1">
      <c r="I526" s="207"/>
      <c r="L526" s="206"/>
    </row>
    <row r="527" spans="9:12" ht="16.5" customHeight="1">
      <c r="I527" s="207"/>
      <c r="L527" s="206"/>
    </row>
    <row r="528" spans="9:12" ht="16.5" customHeight="1">
      <c r="I528" s="207"/>
      <c r="L528" s="206"/>
    </row>
    <row r="529" spans="9:12" ht="16.5" customHeight="1">
      <c r="I529" s="207"/>
      <c r="L529" s="206"/>
    </row>
    <row r="530" spans="9:12" ht="16.5" customHeight="1">
      <c r="I530" s="207"/>
      <c r="L530" s="206"/>
    </row>
    <row r="531" spans="9:12" ht="16.5" customHeight="1">
      <c r="I531" s="207"/>
      <c r="L531" s="206"/>
    </row>
    <row r="532" spans="9:12" ht="16.5" customHeight="1">
      <c r="I532" s="207"/>
      <c r="L532" s="206"/>
    </row>
    <row r="533" spans="9:12" ht="16.5" customHeight="1">
      <c r="I533" s="207"/>
      <c r="L533" s="206"/>
    </row>
    <row r="534" spans="9:12" ht="16.5" customHeight="1">
      <c r="I534" s="207"/>
      <c r="L534" s="206"/>
    </row>
    <row r="535" spans="9:12" ht="16.5" customHeight="1">
      <c r="I535" s="207"/>
      <c r="L535" s="206"/>
    </row>
    <row r="536" spans="9:12" ht="16.5" customHeight="1">
      <c r="I536" s="207"/>
      <c r="L536" s="206"/>
    </row>
    <row r="537" spans="9:12" ht="16.5" customHeight="1">
      <c r="I537" s="207"/>
      <c r="L537" s="206"/>
    </row>
    <row r="538" spans="9:12" ht="16.5" customHeight="1">
      <c r="I538" s="207"/>
      <c r="L538" s="206"/>
    </row>
    <row r="539" spans="9:12" ht="16.5" customHeight="1">
      <c r="I539" s="207"/>
      <c r="L539" s="206"/>
    </row>
    <row r="540" spans="9:12" ht="16.5" customHeight="1">
      <c r="I540" s="207"/>
      <c r="L540" s="206"/>
    </row>
    <row r="541" spans="9:12" ht="16.5" customHeight="1">
      <c r="I541" s="207"/>
      <c r="L541" s="206"/>
    </row>
    <row r="542" spans="9:12" ht="16.5" customHeight="1">
      <c r="I542" s="207"/>
      <c r="L542" s="206"/>
    </row>
    <row r="543" spans="9:12" ht="16.5" customHeight="1">
      <c r="I543" s="207"/>
      <c r="L543" s="206"/>
    </row>
    <row r="544" spans="9:12" ht="16.5" customHeight="1">
      <c r="I544" s="207"/>
      <c r="L544" s="206"/>
    </row>
    <row r="545" spans="9:12" ht="16.5" customHeight="1">
      <c r="I545" s="207"/>
      <c r="L545" s="206"/>
    </row>
    <row r="546" spans="9:12" ht="16.5" customHeight="1">
      <c r="I546" s="207"/>
      <c r="L546" s="206"/>
    </row>
    <row r="547" spans="9:12" ht="16.5" customHeight="1">
      <c r="I547" s="207"/>
      <c r="L547" s="206"/>
    </row>
    <row r="548" spans="9:12" ht="16.5" customHeight="1">
      <c r="I548" s="207"/>
      <c r="L548" s="206"/>
    </row>
    <row r="549" spans="9:12" ht="16.5" customHeight="1">
      <c r="I549" s="207"/>
      <c r="L549" s="206"/>
    </row>
    <row r="550" spans="9:12" ht="16.5" customHeight="1">
      <c r="I550" s="207"/>
      <c r="L550" s="206"/>
    </row>
    <row r="551" spans="9:12" ht="16.5" customHeight="1">
      <c r="I551" s="207"/>
      <c r="L551" s="206"/>
    </row>
    <row r="552" spans="9:12" ht="16.5" customHeight="1">
      <c r="I552" s="207"/>
      <c r="L552" s="206"/>
    </row>
    <row r="553" spans="9:12" ht="16.5" customHeight="1">
      <c r="I553" s="207"/>
      <c r="L553" s="206"/>
    </row>
    <row r="554" spans="9:12" ht="16.5" customHeight="1">
      <c r="I554" s="207"/>
      <c r="L554" s="206"/>
    </row>
    <row r="555" spans="9:12" ht="16.5" customHeight="1">
      <c r="I555" s="207"/>
      <c r="L555" s="206"/>
    </row>
    <row r="556" spans="9:12" ht="16.5" customHeight="1">
      <c r="I556" s="207"/>
      <c r="L556" s="206"/>
    </row>
    <row r="557" spans="9:12" ht="16.5" customHeight="1">
      <c r="I557" s="207"/>
      <c r="L557" s="206"/>
    </row>
    <row r="558" spans="9:12" ht="16.5" customHeight="1">
      <c r="I558" s="207"/>
      <c r="L558" s="206"/>
    </row>
    <row r="559" spans="9:12" ht="16.5" customHeight="1">
      <c r="I559" s="207"/>
      <c r="L559" s="206"/>
    </row>
    <row r="560" spans="9:12" ht="16.5" customHeight="1">
      <c r="I560" s="207"/>
      <c r="L560" s="206"/>
    </row>
    <row r="561" spans="9:12" ht="16.5" customHeight="1">
      <c r="I561" s="207"/>
      <c r="L561" s="206"/>
    </row>
    <row r="562" spans="9:12" ht="16.5" customHeight="1">
      <c r="I562" s="207"/>
      <c r="L562" s="206"/>
    </row>
    <row r="563" spans="9:12" ht="16.5" customHeight="1">
      <c r="I563" s="207"/>
      <c r="L563" s="206"/>
    </row>
    <row r="564" spans="9:12" ht="16.5" customHeight="1">
      <c r="I564" s="207"/>
      <c r="L564" s="206"/>
    </row>
    <row r="565" spans="9:12" ht="16.5" customHeight="1">
      <c r="I565" s="207"/>
      <c r="L565" s="206"/>
    </row>
    <row r="566" spans="9:12" ht="16.5" customHeight="1">
      <c r="I566" s="207"/>
      <c r="L566" s="206"/>
    </row>
    <row r="567" spans="9:12" ht="16.5" customHeight="1">
      <c r="I567" s="207"/>
      <c r="L567" s="206"/>
    </row>
    <row r="568" spans="9:12" ht="16.5" customHeight="1">
      <c r="I568" s="207"/>
      <c r="L568" s="206"/>
    </row>
    <row r="569" spans="9:12" ht="16.5" customHeight="1">
      <c r="I569" s="207"/>
      <c r="L569" s="206"/>
    </row>
    <row r="570" spans="9:12" ht="16.5" customHeight="1">
      <c r="I570" s="207"/>
      <c r="L570" s="206"/>
    </row>
    <row r="571" spans="9:12" ht="16.5" customHeight="1">
      <c r="I571" s="207"/>
      <c r="L571" s="206"/>
    </row>
    <row r="572" spans="9:12" ht="16.5" customHeight="1">
      <c r="I572" s="207"/>
      <c r="L572" s="206"/>
    </row>
    <row r="573" spans="9:12" ht="16.5" customHeight="1">
      <c r="I573" s="207"/>
      <c r="L573" s="206"/>
    </row>
    <row r="574" spans="9:12" ht="16.5" customHeight="1">
      <c r="I574" s="207"/>
      <c r="L574" s="206"/>
    </row>
    <row r="575" spans="9:12" ht="16.5" customHeight="1">
      <c r="I575" s="207"/>
      <c r="L575" s="206"/>
    </row>
    <row r="576" spans="9:12" ht="16.5" customHeight="1">
      <c r="I576" s="207"/>
      <c r="L576" s="206"/>
    </row>
    <row r="577" spans="9:12" ht="16.5" customHeight="1">
      <c r="I577" s="207"/>
      <c r="L577" s="206"/>
    </row>
    <row r="578" spans="9:12" ht="16.5" customHeight="1">
      <c r="I578" s="207"/>
      <c r="L578" s="206"/>
    </row>
    <row r="579" spans="9:12" ht="16.5" customHeight="1">
      <c r="I579" s="207"/>
      <c r="L579" s="206"/>
    </row>
    <row r="580" spans="9:12" ht="16.5" customHeight="1">
      <c r="I580" s="207"/>
      <c r="L580" s="206"/>
    </row>
    <row r="581" spans="9:12" ht="16.5" customHeight="1">
      <c r="I581" s="207"/>
      <c r="L581" s="206"/>
    </row>
    <row r="582" spans="9:12" ht="16.5" customHeight="1">
      <c r="I582" s="207"/>
      <c r="L582" s="206"/>
    </row>
    <row r="583" spans="9:12" ht="16.5" customHeight="1">
      <c r="I583" s="207"/>
      <c r="L583" s="206"/>
    </row>
    <row r="584" spans="9:12" ht="16.5" customHeight="1">
      <c r="I584" s="207"/>
      <c r="L584" s="206"/>
    </row>
    <row r="585" spans="9:12" ht="16.5" customHeight="1">
      <c r="I585" s="207"/>
      <c r="L585" s="206"/>
    </row>
    <row r="586" spans="9:12" ht="16.5" customHeight="1">
      <c r="I586" s="207"/>
      <c r="L586" s="206"/>
    </row>
    <row r="587" spans="9:12" ht="16.5" customHeight="1">
      <c r="I587" s="207"/>
      <c r="L587" s="206"/>
    </row>
    <row r="588" spans="9:12" ht="16.5" customHeight="1">
      <c r="I588" s="207"/>
      <c r="L588" s="206"/>
    </row>
    <row r="589" spans="9:12" ht="16.5" customHeight="1">
      <c r="I589" s="207"/>
      <c r="L589" s="206"/>
    </row>
    <row r="590" spans="9:12" ht="16.5" customHeight="1">
      <c r="I590" s="207"/>
      <c r="L590" s="206"/>
    </row>
    <row r="591" spans="9:12" ht="16.5" customHeight="1">
      <c r="I591" s="207"/>
      <c r="L591" s="206"/>
    </row>
    <row r="592" spans="9:12" ht="16.5" customHeight="1">
      <c r="I592" s="207"/>
      <c r="L592" s="206"/>
    </row>
    <row r="593" spans="9:12" ht="16.5" customHeight="1">
      <c r="I593" s="207"/>
      <c r="L593" s="206"/>
    </row>
    <row r="594" spans="9:12" ht="16.5" customHeight="1">
      <c r="I594" s="207"/>
      <c r="L594" s="206"/>
    </row>
    <row r="595" spans="9:12" ht="16.5" customHeight="1">
      <c r="I595" s="207"/>
      <c r="L595" s="206"/>
    </row>
    <row r="596" spans="9:12" ht="16.5" customHeight="1">
      <c r="I596" s="207"/>
      <c r="L596" s="206"/>
    </row>
    <row r="597" spans="9:12" ht="16.5" customHeight="1">
      <c r="I597" s="207"/>
      <c r="L597" s="206"/>
    </row>
    <row r="598" spans="9:12" ht="16.5" customHeight="1">
      <c r="I598" s="207"/>
      <c r="L598" s="206"/>
    </row>
    <row r="599" spans="9:12" ht="16.5" customHeight="1">
      <c r="I599" s="207"/>
      <c r="L599" s="206"/>
    </row>
    <row r="600" spans="9:12" ht="16.5" customHeight="1">
      <c r="I600" s="207"/>
      <c r="L600" s="206"/>
    </row>
    <row r="601" spans="9:12" ht="16.5" customHeight="1">
      <c r="I601" s="207"/>
      <c r="L601" s="206"/>
    </row>
    <row r="602" spans="9:12" ht="16.5" customHeight="1">
      <c r="I602" s="207"/>
      <c r="L602" s="206"/>
    </row>
    <row r="603" spans="9:12" ht="16.5" customHeight="1">
      <c r="I603" s="207"/>
      <c r="L603" s="206"/>
    </row>
    <row r="604" spans="9:12" ht="16.5" customHeight="1">
      <c r="I604" s="207"/>
      <c r="L604" s="206"/>
    </row>
    <row r="605" spans="9:12" ht="16.5" customHeight="1">
      <c r="I605" s="207"/>
      <c r="L605" s="206"/>
    </row>
    <row r="606" spans="9:12" ht="16.5" customHeight="1">
      <c r="I606" s="207"/>
      <c r="L606" s="206"/>
    </row>
    <row r="607" spans="9:12" ht="16.5" customHeight="1">
      <c r="I607" s="207"/>
      <c r="L607" s="206"/>
    </row>
    <row r="608" spans="9:12" ht="16.5" customHeight="1">
      <c r="I608" s="207"/>
      <c r="L608" s="206"/>
    </row>
    <row r="609" spans="9:12" ht="16.5" customHeight="1">
      <c r="I609" s="207"/>
      <c r="L609" s="206"/>
    </row>
    <row r="610" spans="9:12" ht="16.5" customHeight="1">
      <c r="I610" s="207"/>
      <c r="L610" s="206"/>
    </row>
    <row r="611" spans="9:12" ht="16.5" customHeight="1">
      <c r="I611" s="207"/>
      <c r="L611" s="206"/>
    </row>
    <row r="612" spans="9:12" ht="16.5" customHeight="1">
      <c r="I612" s="207"/>
      <c r="L612" s="206"/>
    </row>
    <row r="613" spans="9:12" ht="16.5" customHeight="1">
      <c r="I613" s="207"/>
      <c r="L613" s="206"/>
    </row>
    <row r="614" spans="9:12" ht="16.5" customHeight="1">
      <c r="I614" s="207"/>
      <c r="L614" s="206"/>
    </row>
    <row r="615" spans="9:12" ht="16.5" customHeight="1">
      <c r="I615" s="207"/>
      <c r="L615" s="206"/>
    </row>
    <row r="616" spans="9:12" ht="16.5" customHeight="1">
      <c r="I616" s="207"/>
      <c r="L616" s="206"/>
    </row>
    <row r="617" spans="9:12" ht="16.5" customHeight="1">
      <c r="I617" s="207"/>
      <c r="L617" s="206"/>
    </row>
    <row r="618" spans="9:12" ht="16.5" customHeight="1">
      <c r="I618" s="207"/>
      <c r="L618" s="206"/>
    </row>
    <row r="619" spans="9:12" ht="16.5" customHeight="1">
      <c r="I619" s="207"/>
      <c r="L619" s="206"/>
    </row>
    <row r="620" spans="9:12" ht="16.5" customHeight="1">
      <c r="I620" s="207"/>
      <c r="L620" s="206"/>
    </row>
    <row r="621" spans="9:12" ht="16.5" customHeight="1">
      <c r="I621" s="207"/>
      <c r="L621" s="206"/>
    </row>
    <row r="622" spans="9:12" ht="16.5" customHeight="1">
      <c r="I622" s="207"/>
      <c r="L622" s="206"/>
    </row>
    <row r="623" spans="9:12" ht="16.5" customHeight="1">
      <c r="I623" s="207"/>
      <c r="L623" s="206"/>
    </row>
    <row r="624" spans="9:12" ht="16.5" customHeight="1">
      <c r="I624" s="207"/>
      <c r="L624" s="206"/>
    </row>
    <row r="625" spans="9:12" ht="16.5" customHeight="1">
      <c r="I625" s="207"/>
      <c r="L625" s="206"/>
    </row>
    <row r="626" spans="9:12" ht="16.5" customHeight="1">
      <c r="I626" s="207"/>
      <c r="L626" s="206"/>
    </row>
    <row r="627" spans="9:12" ht="16.5" customHeight="1">
      <c r="I627" s="207"/>
      <c r="L627" s="206"/>
    </row>
    <row r="628" spans="9:12" ht="16.5" customHeight="1">
      <c r="I628" s="207"/>
      <c r="L628" s="206"/>
    </row>
    <row r="629" spans="9:12" ht="16.5" customHeight="1">
      <c r="I629" s="207"/>
      <c r="L629" s="206"/>
    </row>
    <row r="630" spans="9:12" ht="16.5" customHeight="1">
      <c r="I630" s="207"/>
      <c r="L630" s="206"/>
    </row>
    <row r="631" spans="9:12" ht="16.5" customHeight="1">
      <c r="I631" s="207"/>
      <c r="L631" s="206"/>
    </row>
    <row r="632" spans="9:12" ht="16.5" customHeight="1">
      <c r="I632" s="207"/>
      <c r="L632" s="206"/>
    </row>
    <row r="633" spans="9:12" ht="16.5" customHeight="1">
      <c r="I633" s="207"/>
      <c r="L633" s="206"/>
    </row>
    <row r="634" spans="9:12" ht="16.5" customHeight="1">
      <c r="I634" s="207"/>
      <c r="L634" s="206"/>
    </row>
    <row r="635" spans="9:12" ht="16.5" customHeight="1">
      <c r="I635" s="207"/>
      <c r="L635" s="206"/>
    </row>
    <row r="636" spans="9:12" ht="16.5" customHeight="1">
      <c r="I636" s="207"/>
      <c r="L636" s="206"/>
    </row>
    <row r="637" spans="9:12" ht="16.5" customHeight="1">
      <c r="I637" s="207"/>
      <c r="L637" s="206"/>
    </row>
    <row r="638" spans="9:12" ht="16.5" customHeight="1">
      <c r="I638" s="207"/>
      <c r="L638" s="206"/>
    </row>
    <row r="639" spans="9:12" ht="16.5" customHeight="1">
      <c r="I639" s="207"/>
      <c r="L639" s="206"/>
    </row>
    <row r="640" spans="9:12" ht="16.5" customHeight="1">
      <c r="I640" s="207"/>
      <c r="L640" s="206"/>
    </row>
    <row r="641" spans="9:12" ht="16.5" customHeight="1">
      <c r="I641" s="207"/>
      <c r="L641" s="206"/>
    </row>
    <row r="642" spans="9:12" ht="16.5" customHeight="1">
      <c r="I642" s="207"/>
      <c r="L642" s="206"/>
    </row>
    <row r="643" spans="9:12" ht="16.5" customHeight="1">
      <c r="I643" s="207"/>
      <c r="L643" s="206"/>
    </row>
    <row r="644" spans="9:12" ht="16.5" customHeight="1">
      <c r="I644" s="207"/>
      <c r="L644" s="206"/>
    </row>
    <row r="645" spans="9:12" ht="16.5" customHeight="1">
      <c r="I645" s="207"/>
      <c r="L645" s="206"/>
    </row>
    <row r="646" spans="9:12" ht="16.5" customHeight="1">
      <c r="I646" s="207"/>
      <c r="L646" s="206"/>
    </row>
    <row r="647" spans="9:12" ht="16.5" customHeight="1">
      <c r="I647" s="207"/>
      <c r="L647" s="206"/>
    </row>
    <row r="648" spans="9:12" ht="16.5" customHeight="1">
      <c r="I648" s="207"/>
      <c r="L648" s="206"/>
    </row>
    <row r="649" spans="9:12" ht="16.5" customHeight="1">
      <c r="I649" s="207"/>
      <c r="L649" s="206"/>
    </row>
    <row r="650" spans="9:12" ht="16.5" customHeight="1">
      <c r="I650" s="207"/>
      <c r="L650" s="206"/>
    </row>
    <row r="651" spans="9:12" ht="16.5" customHeight="1">
      <c r="I651" s="207"/>
      <c r="L651" s="206"/>
    </row>
    <row r="652" spans="9:12" ht="16.5" customHeight="1">
      <c r="I652" s="207"/>
      <c r="L652" s="206"/>
    </row>
    <row r="653" spans="9:12" ht="16.5" customHeight="1">
      <c r="I653" s="207"/>
      <c r="L653" s="206"/>
    </row>
    <row r="654" spans="9:12" ht="16.5" customHeight="1">
      <c r="I654" s="207"/>
      <c r="L654" s="206"/>
    </row>
    <row r="655" spans="9:12" ht="16.5" customHeight="1">
      <c r="I655" s="207"/>
      <c r="L655" s="206"/>
    </row>
    <row r="656" spans="9:12" ht="16.5" customHeight="1">
      <c r="I656" s="207"/>
      <c r="L656" s="206"/>
    </row>
    <row r="657" spans="9:12" ht="16.5" customHeight="1">
      <c r="I657" s="207"/>
      <c r="L657" s="206"/>
    </row>
    <row r="658" spans="9:12" ht="16.5" customHeight="1">
      <c r="I658" s="207"/>
      <c r="L658" s="206"/>
    </row>
    <row r="659" spans="9:12" ht="16.5" customHeight="1">
      <c r="I659" s="207"/>
      <c r="L659" s="206"/>
    </row>
    <row r="660" spans="9:12" ht="16.5" customHeight="1">
      <c r="I660" s="207"/>
      <c r="L660" s="206"/>
    </row>
    <row r="661" spans="9:12" ht="16.5" customHeight="1">
      <c r="I661" s="207"/>
      <c r="L661" s="206"/>
    </row>
    <row r="662" spans="9:12" ht="16.5" customHeight="1">
      <c r="I662" s="207"/>
      <c r="L662" s="206"/>
    </row>
    <row r="663" spans="9:12" ht="16.5" customHeight="1">
      <c r="I663" s="207"/>
      <c r="L663" s="206"/>
    </row>
    <row r="664" spans="9:12" ht="16.5" customHeight="1">
      <c r="I664" s="207"/>
      <c r="L664" s="206"/>
    </row>
    <row r="665" spans="9:12" ht="16.5" customHeight="1">
      <c r="I665" s="207"/>
      <c r="L665" s="206"/>
    </row>
    <row r="666" spans="9:12" ht="16.5" customHeight="1">
      <c r="I666" s="207"/>
      <c r="L666" s="206"/>
    </row>
    <row r="667" spans="9:12" ht="16.5" customHeight="1">
      <c r="I667" s="207"/>
      <c r="L667" s="206"/>
    </row>
    <row r="668" spans="9:12" ht="16.5" customHeight="1">
      <c r="I668" s="207"/>
      <c r="L668" s="206"/>
    </row>
    <row r="669" spans="9:12" ht="16.5" customHeight="1">
      <c r="I669" s="207"/>
      <c r="L669" s="206"/>
    </row>
    <row r="670" spans="9:12" ht="16.5" customHeight="1">
      <c r="I670" s="207"/>
      <c r="L670" s="206"/>
    </row>
    <row r="671" spans="9:12" ht="16.5" customHeight="1">
      <c r="I671" s="207"/>
      <c r="L671" s="206"/>
    </row>
    <row r="672" spans="9:12" ht="16.5" customHeight="1">
      <c r="I672" s="207"/>
      <c r="L672" s="206"/>
    </row>
    <row r="673" spans="9:12" ht="16.5" customHeight="1">
      <c r="I673" s="207"/>
      <c r="L673" s="206"/>
    </row>
    <row r="674" spans="9:12" ht="16.5" customHeight="1">
      <c r="I674" s="207"/>
      <c r="L674" s="206"/>
    </row>
    <row r="675" spans="9:12" ht="16.5" customHeight="1">
      <c r="I675" s="207"/>
      <c r="L675" s="206"/>
    </row>
    <row r="676" spans="9:12" ht="16.5" customHeight="1">
      <c r="I676" s="207"/>
      <c r="L676" s="206"/>
    </row>
    <row r="677" spans="9:12" ht="16.5" customHeight="1">
      <c r="I677" s="207"/>
      <c r="L677" s="206"/>
    </row>
    <row r="678" spans="9:12" ht="16.5" customHeight="1">
      <c r="I678" s="207"/>
      <c r="L678" s="206"/>
    </row>
    <row r="679" spans="9:12" ht="16.5" customHeight="1">
      <c r="I679" s="207"/>
      <c r="L679" s="206"/>
    </row>
    <row r="680" spans="9:12" ht="16.5" customHeight="1">
      <c r="I680" s="207"/>
      <c r="L680" s="206"/>
    </row>
    <row r="681" spans="9:12" ht="16.5" customHeight="1">
      <c r="I681" s="207"/>
      <c r="L681" s="206"/>
    </row>
    <row r="682" spans="9:12" ht="16.5" customHeight="1">
      <c r="I682" s="207"/>
      <c r="L682" s="206"/>
    </row>
    <row r="683" spans="9:12" ht="16.5" customHeight="1">
      <c r="I683" s="207"/>
      <c r="L683" s="206"/>
    </row>
    <row r="684" spans="9:12" ht="16.5" customHeight="1">
      <c r="I684" s="207"/>
      <c r="L684" s="206"/>
    </row>
    <row r="685" spans="9:12" ht="16.5" customHeight="1">
      <c r="I685" s="207"/>
      <c r="L685" s="206"/>
    </row>
    <row r="686" spans="9:12" ht="16.5" customHeight="1">
      <c r="I686" s="207"/>
      <c r="L686" s="206"/>
    </row>
    <row r="687" spans="9:12" ht="16.5" customHeight="1">
      <c r="I687" s="207"/>
      <c r="L687" s="206"/>
    </row>
    <row r="688" spans="9:12" ht="16.5" customHeight="1">
      <c r="I688" s="207"/>
      <c r="L688" s="206"/>
    </row>
    <row r="689" spans="9:12" ht="16.5" customHeight="1">
      <c r="I689" s="207"/>
      <c r="L689" s="206"/>
    </row>
    <row r="690" spans="9:12" ht="16.5" customHeight="1">
      <c r="I690" s="207"/>
      <c r="L690" s="206"/>
    </row>
    <row r="691" spans="9:12" ht="16.5" customHeight="1">
      <c r="I691" s="207"/>
      <c r="L691" s="206"/>
    </row>
    <row r="692" spans="9:12" ht="16.5" customHeight="1">
      <c r="I692" s="207"/>
      <c r="L692" s="206"/>
    </row>
    <row r="693" spans="9:12" ht="16.5" customHeight="1">
      <c r="I693" s="207"/>
      <c r="L693" s="206"/>
    </row>
    <row r="694" spans="9:12" ht="16.5" customHeight="1">
      <c r="I694" s="207"/>
      <c r="L694" s="206"/>
    </row>
    <row r="695" spans="9:12" ht="16.5" customHeight="1">
      <c r="I695" s="207"/>
      <c r="L695" s="206"/>
    </row>
    <row r="696" spans="9:12" ht="16.5" customHeight="1">
      <c r="I696" s="207"/>
      <c r="L696" s="206"/>
    </row>
    <row r="697" spans="9:12" ht="16.5" customHeight="1">
      <c r="I697" s="207"/>
      <c r="L697" s="206"/>
    </row>
    <row r="698" spans="9:12" ht="16.5" customHeight="1">
      <c r="I698" s="207"/>
      <c r="L698" s="206"/>
    </row>
    <row r="699" spans="9:12" ht="16.5" customHeight="1">
      <c r="I699" s="207"/>
      <c r="L699" s="206"/>
    </row>
    <row r="700" spans="9:12" ht="16.5" customHeight="1">
      <c r="I700" s="207"/>
      <c r="L700" s="206"/>
    </row>
    <row r="701" spans="9:12" ht="16.5" customHeight="1">
      <c r="I701" s="207"/>
      <c r="L701" s="206"/>
    </row>
    <row r="702" spans="9:12" ht="16.5" customHeight="1">
      <c r="I702" s="207"/>
      <c r="L702" s="206"/>
    </row>
    <row r="703" spans="9:12" ht="16.5" customHeight="1">
      <c r="I703" s="207"/>
      <c r="L703" s="206"/>
    </row>
    <row r="704" spans="9:12" ht="16.5" customHeight="1">
      <c r="I704" s="207"/>
      <c r="L704" s="206"/>
    </row>
    <row r="705" spans="9:12" ht="16.5" customHeight="1">
      <c r="I705" s="207"/>
      <c r="L705" s="206"/>
    </row>
    <row r="706" spans="9:12" ht="16.5" customHeight="1">
      <c r="I706" s="207"/>
      <c r="L706" s="206"/>
    </row>
    <row r="707" spans="9:12" ht="16.5" customHeight="1">
      <c r="I707" s="207"/>
      <c r="L707" s="206"/>
    </row>
    <row r="708" spans="9:12" ht="16.5" customHeight="1">
      <c r="I708" s="207"/>
      <c r="L708" s="206"/>
    </row>
    <row r="709" spans="9:12" ht="16.5" customHeight="1">
      <c r="I709" s="207"/>
      <c r="L709" s="206"/>
    </row>
    <row r="710" spans="9:12" ht="16.5" customHeight="1">
      <c r="I710" s="207"/>
      <c r="L710" s="206"/>
    </row>
    <row r="711" spans="9:12" ht="16.5" customHeight="1">
      <c r="I711" s="207"/>
      <c r="L711" s="206"/>
    </row>
    <row r="712" spans="9:12" ht="16.5" customHeight="1">
      <c r="I712" s="207"/>
      <c r="L712" s="206"/>
    </row>
    <row r="713" spans="9:12" ht="16.5" customHeight="1">
      <c r="I713" s="207"/>
      <c r="L713" s="206"/>
    </row>
    <row r="714" spans="9:12" ht="16.5" customHeight="1">
      <c r="I714" s="207"/>
      <c r="L714" s="206"/>
    </row>
    <row r="715" spans="9:12" ht="16.5" customHeight="1">
      <c r="I715" s="207"/>
      <c r="L715" s="206"/>
    </row>
    <row r="716" spans="9:12" ht="16.5" customHeight="1">
      <c r="I716" s="207"/>
      <c r="L716" s="206"/>
    </row>
    <row r="717" spans="9:12" ht="16.5" customHeight="1">
      <c r="I717" s="207"/>
      <c r="L717" s="206"/>
    </row>
    <row r="718" spans="9:12" ht="16.5" customHeight="1">
      <c r="I718" s="207"/>
      <c r="L718" s="206"/>
    </row>
    <row r="719" spans="9:12" ht="16.5" customHeight="1">
      <c r="I719" s="207"/>
      <c r="L719" s="206"/>
    </row>
    <row r="720" spans="9:12" ht="16.5" customHeight="1">
      <c r="I720" s="207"/>
      <c r="L720" s="206"/>
    </row>
    <row r="721" spans="9:12" ht="16.5" customHeight="1">
      <c r="I721" s="207"/>
      <c r="L721" s="206"/>
    </row>
    <row r="722" spans="9:12" ht="16.5" customHeight="1">
      <c r="I722" s="207"/>
      <c r="L722" s="206"/>
    </row>
    <row r="723" spans="9:12" ht="16.5" customHeight="1">
      <c r="I723" s="207"/>
      <c r="L723" s="206"/>
    </row>
    <row r="724" spans="9:12" ht="16.5" customHeight="1">
      <c r="I724" s="207"/>
      <c r="L724" s="206"/>
    </row>
    <row r="725" spans="9:12" ht="16.5" customHeight="1">
      <c r="I725" s="207"/>
      <c r="L725" s="206"/>
    </row>
    <row r="726" spans="9:12" ht="16.5" customHeight="1">
      <c r="I726" s="207"/>
      <c r="L726" s="206"/>
    </row>
    <row r="727" spans="9:12" ht="16.5" customHeight="1">
      <c r="I727" s="207"/>
      <c r="L727" s="206"/>
    </row>
    <row r="728" spans="9:12" ht="16.5" customHeight="1">
      <c r="I728" s="207"/>
      <c r="L728" s="206"/>
    </row>
    <row r="729" spans="9:12" ht="16.5" customHeight="1">
      <c r="I729" s="207"/>
      <c r="L729" s="206"/>
    </row>
    <row r="730" spans="9:12" ht="16.5" customHeight="1">
      <c r="I730" s="207"/>
      <c r="L730" s="206"/>
    </row>
    <row r="731" spans="9:12" ht="16.5" customHeight="1">
      <c r="I731" s="207"/>
      <c r="L731" s="206"/>
    </row>
    <row r="732" spans="9:12" ht="16.5" customHeight="1">
      <c r="I732" s="207"/>
      <c r="L732" s="206"/>
    </row>
    <row r="733" spans="9:12" ht="16.5" customHeight="1">
      <c r="I733" s="207"/>
      <c r="L733" s="206"/>
    </row>
    <row r="734" spans="9:12" ht="16.5" customHeight="1">
      <c r="I734" s="207"/>
      <c r="L734" s="206"/>
    </row>
    <row r="735" spans="9:12" ht="16.5" customHeight="1">
      <c r="I735" s="207"/>
      <c r="L735" s="206"/>
    </row>
    <row r="736" spans="9:12" ht="16.5" customHeight="1">
      <c r="I736" s="207"/>
      <c r="L736" s="206"/>
    </row>
    <row r="737" spans="9:12" ht="16.5" customHeight="1">
      <c r="I737" s="207"/>
      <c r="L737" s="206"/>
    </row>
    <row r="738" spans="9:12" ht="16.5" customHeight="1">
      <c r="I738" s="207"/>
      <c r="L738" s="206"/>
    </row>
    <row r="739" spans="9:12" ht="16.5" customHeight="1">
      <c r="I739" s="207"/>
      <c r="L739" s="206"/>
    </row>
    <row r="740" spans="9:12" ht="16.5" customHeight="1">
      <c r="I740" s="207"/>
      <c r="L740" s="206"/>
    </row>
    <row r="741" spans="9:12" ht="16.5" customHeight="1">
      <c r="I741" s="207"/>
      <c r="L741" s="206"/>
    </row>
    <row r="742" spans="9:12" ht="16.5" customHeight="1">
      <c r="I742" s="207"/>
      <c r="L742" s="206"/>
    </row>
    <row r="743" spans="9:12" ht="16.5" customHeight="1">
      <c r="I743" s="207"/>
      <c r="L743" s="206"/>
    </row>
    <row r="744" spans="9:12" ht="16.5" customHeight="1">
      <c r="I744" s="207"/>
      <c r="L744" s="206"/>
    </row>
    <row r="745" spans="9:12" ht="16.5" customHeight="1">
      <c r="I745" s="207"/>
      <c r="L745" s="206"/>
    </row>
    <row r="746" spans="9:12" ht="16.5" customHeight="1">
      <c r="I746" s="207"/>
      <c r="L746" s="206"/>
    </row>
    <row r="747" spans="9:12" ht="16.5" customHeight="1">
      <c r="I747" s="207"/>
      <c r="L747" s="206"/>
    </row>
    <row r="748" spans="9:12" ht="16.5" customHeight="1">
      <c r="I748" s="207"/>
      <c r="L748" s="206"/>
    </row>
    <row r="749" spans="9:12" ht="16.5" customHeight="1">
      <c r="I749" s="207"/>
      <c r="L749" s="206"/>
    </row>
    <row r="750" spans="9:12" ht="16.5" customHeight="1">
      <c r="I750" s="207"/>
      <c r="L750" s="206"/>
    </row>
    <row r="751" spans="9:12" ht="16.5" customHeight="1">
      <c r="I751" s="207"/>
      <c r="L751" s="206"/>
    </row>
    <row r="752" spans="9:12" ht="16.5" customHeight="1">
      <c r="I752" s="207"/>
      <c r="L752" s="206"/>
    </row>
    <row r="753" spans="9:12" ht="16.5" customHeight="1">
      <c r="I753" s="207"/>
      <c r="L753" s="206"/>
    </row>
    <row r="754" spans="9:12" ht="16.5" customHeight="1">
      <c r="I754" s="207"/>
      <c r="L754" s="206"/>
    </row>
    <row r="755" spans="9:12" ht="16.5" customHeight="1">
      <c r="I755" s="207"/>
      <c r="L755" s="206"/>
    </row>
    <row r="756" spans="9:12" ht="16.5" customHeight="1">
      <c r="I756" s="207"/>
      <c r="L756" s="206"/>
    </row>
    <row r="757" spans="9:12" ht="16.5" customHeight="1">
      <c r="I757" s="207"/>
      <c r="L757" s="206"/>
    </row>
    <row r="758" spans="9:12" ht="16.5" customHeight="1">
      <c r="I758" s="207"/>
      <c r="L758" s="206"/>
    </row>
    <row r="759" spans="9:12" ht="16.5" customHeight="1">
      <c r="I759" s="207"/>
      <c r="L759" s="206"/>
    </row>
    <row r="760" spans="9:12" ht="16.5" customHeight="1">
      <c r="I760" s="207"/>
      <c r="L760" s="206"/>
    </row>
    <row r="761" spans="9:12" ht="16.5" customHeight="1">
      <c r="I761" s="207"/>
      <c r="L761" s="206"/>
    </row>
    <row r="762" spans="9:12" ht="16.5" customHeight="1">
      <c r="I762" s="207"/>
      <c r="L762" s="206"/>
    </row>
    <row r="763" spans="9:12" ht="16.5" customHeight="1">
      <c r="I763" s="207"/>
      <c r="L763" s="206"/>
    </row>
    <row r="764" spans="9:12" ht="16.5" customHeight="1">
      <c r="I764" s="207"/>
      <c r="L764" s="206"/>
    </row>
    <row r="765" spans="9:12" ht="16.5" customHeight="1">
      <c r="I765" s="207"/>
      <c r="L765" s="206"/>
    </row>
    <row r="766" spans="9:12" ht="16.5" customHeight="1">
      <c r="I766" s="207"/>
      <c r="L766" s="206"/>
    </row>
    <row r="767" spans="9:12" ht="16.5" customHeight="1">
      <c r="I767" s="207"/>
      <c r="L767" s="206"/>
    </row>
    <row r="768" spans="9:12" ht="16.5" customHeight="1">
      <c r="I768" s="207"/>
      <c r="L768" s="206"/>
    </row>
    <row r="769" spans="9:12" ht="16.5" customHeight="1">
      <c r="I769" s="207"/>
      <c r="L769" s="206"/>
    </row>
    <row r="770" spans="9:12" ht="16.5" customHeight="1">
      <c r="I770" s="207"/>
      <c r="L770" s="206"/>
    </row>
    <row r="771" spans="9:12" ht="16.5" customHeight="1">
      <c r="I771" s="207"/>
      <c r="L771" s="206"/>
    </row>
    <row r="772" spans="9:12" ht="16.5" customHeight="1">
      <c r="I772" s="207"/>
      <c r="L772" s="206"/>
    </row>
    <row r="773" spans="9:12" ht="16.5" customHeight="1">
      <c r="I773" s="207"/>
      <c r="L773" s="206"/>
    </row>
    <row r="774" spans="9:12" ht="16.5" customHeight="1">
      <c r="I774" s="207"/>
      <c r="L774" s="206"/>
    </row>
    <row r="775" spans="9:12" ht="16.5" customHeight="1">
      <c r="I775" s="207"/>
      <c r="L775" s="206"/>
    </row>
    <row r="776" spans="9:12" ht="16.5" customHeight="1">
      <c r="I776" s="207"/>
      <c r="L776" s="206"/>
    </row>
    <row r="777" spans="9:12" ht="16.5" customHeight="1">
      <c r="I777" s="207"/>
      <c r="L777" s="206"/>
    </row>
    <row r="778" spans="9:12" ht="16.5" customHeight="1">
      <c r="I778" s="207"/>
      <c r="L778" s="206"/>
    </row>
    <row r="779" spans="9:12" ht="16.5" customHeight="1">
      <c r="I779" s="207"/>
      <c r="L779" s="206"/>
    </row>
    <row r="780" spans="9:12" ht="16.5" customHeight="1">
      <c r="I780" s="207"/>
      <c r="L780" s="206"/>
    </row>
    <row r="781" spans="9:12" ht="16.5" customHeight="1">
      <c r="I781" s="207"/>
      <c r="L781" s="206"/>
    </row>
    <row r="782" spans="9:12" ht="16.5" customHeight="1">
      <c r="I782" s="207"/>
      <c r="L782" s="206"/>
    </row>
    <row r="783" spans="9:12" ht="16.5" customHeight="1">
      <c r="I783" s="207"/>
      <c r="L783" s="206"/>
    </row>
    <row r="784" spans="9:12" ht="16.5" customHeight="1">
      <c r="I784" s="207"/>
      <c r="L784" s="206"/>
    </row>
    <row r="785" spans="9:12" ht="16.5" customHeight="1">
      <c r="I785" s="207"/>
      <c r="L785" s="206"/>
    </row>
    <row r="786" spans="9:12" ht="16.5" customHeight="1">
      <c r="I786" s="207"/>
      <c r="L786" s="206"/>
    </row>
    <row r="787" spans="9:12" ht="16.5" customHeight="1">
      <c r="I787" s="207"/>
      <c r="L787" s="206"/>
    </row>
    <row r="788" spans="9:12" ht="16.5" customHeight="1">
      <c r="I788" s="207"/>
      <c r="L788" s="206"/>
    </row>
    <row r="789" spans="9:12" ht="16.5" customHeight="1">
      <c r="I789" s="207"/>
      <c r="L789" s="206"/>
    </row>
    <row r="790" spans="9:12" ht="16.5" customHeight="1">
      <c r="I790" s="207"/>
      <c r="L790" s="206"/>
    </row>
    <row r="791" spans="9:12" ht="16.5" customHeight="1">
      <c r="I791" s="207"/>
      <c r="L791" s="206"/>
    </row>
    <row r="792" spans="9:12" ht="16.5" customHeight="1">
      <c r="I792" s="207"/>
      <c r="L792" s="206"/>
    </row>
    <row r="793" spans="9:12" ht="16.5" customHeight="1">
      <c r="I793" s="207"/>
      <c r="L793" s="206"/>
    </row>
    <row r="794" spans="9:12" ht="16.5" customHeight="1">
      <c r="I794" s="207"/>
      <c r="L794" s="206"/>
    </row>
    <row r="795" spans="9:12" ht="16.5" customHeight="1">
      <c r="I795" s="207"/>
      <c r="L795" s="206"/>
    </row>
    <row r="796" spans="9:12" ht="16.5" customHeight="1">
      <c r="I796" s="207"/>
      <c r="L796" s="206"/>
    </row>
    <row r="797" spans="9:12" ht="16.5" customHeight="1">
      <c r="I797" s="207"/>
      <c r="L797" s="206"/>
    </row>
    <row r="798" spans="9:12" ht="16.5" customHeight="1">
      <c r="I798" s="207"/>
      <c r="L798" s="206"/>
    </row>
    <row r="799" spans="9:12" ht="16.5" customHeight="1">
      <c r="I799" s="207"/>
      <c r="L799" s="206"/>
    </row>
    <row r="800" spans="9:12" ht="16.5" customHeight="1">
      <c r="I800" s="207"/>
      <c r="L800" s="206"/>
    </row>
    <row r="801" spans="9:12" ht="16.5" customHeight="1">
      <c r="I801" s="207"/>
      <c r="L801" s="206"/>
    </row>
    <row r="802" spans="9:12" ht="16.5" customHeight="1">
      <c r="I802" s="207"/>
      <c r="L802" s="206"/>
    </row>
    <row r="803" spans="9:12" ht="16.5" customHeight="1">
      <c r="I803" s="207"/>
      <c r="L803" s="206"/>
    </row>
    <row r="804" spans="9:12" ht="16.5" customHeight="1">
      <c r="I804" s="207"/>
      <c r="L804" s="206"/>
    </row>
    <row r="805" spans="9:12" ht="16.5" customHeight="1">
      <c r="I805" s="207"/>
      <c r="L805" s="206"/>
    </row>
    <row r="806" spans="9:12" ht="16.5" customHeight="1">
      <c r="I806" s="207"/>
      <c r="L806" s="206"/>
    </row>
    <row r="807" spans="9:12" ht="16.5" customHeight="1">
      <c r="I807" s="207"/>
      <c r="L807" s="206"/>
    </row>
    <row r="808" spans="9:12" ht="16.5" customHeight="1">
      <c r="I808" s="207"/>
      <c r="L808" s="206"/>
    </row>
    <row r="809" spans="9:12" ht="16.5" customHeight="1">
      <c r="I809" s="207"/>
      <c r="L809" s="206"/>
    </row>
    <row r="810" spans="9:12" ht="16.5" customHeight="1">
      <c r="I810" s="207"/>
      <c r="L810" s="206"/>
    </row>
    <row r="811" spans="9:12" ht="16.5" customHeight="1">
      <c r="I811" s="207"/>
      <c r="L811" s="206"/>
    </row>
    <row r="812" spans="9:12" ht="16.5" customHeight="1">
      <c r="I812" s="207"/>
      <c r="L812" s="206"/>
    </row>
    <row r="813" spans="9:12" ht="16.5" customHeight="1">
      <c r="I813" s="207"/>
      <c r="L813" s="206"/>
    </row>
    <row r="814" spans="9:12" ht="16.5" customHeight="1">
      <c r="I814" s="207"/>
      <c r="L814" s="206"/>
    </row>
    <row r="815" spans="9:12" ht="16.5" customHeight="1">
      <c r="I815" s="207"/>
      <c r="L815" s="206"/>
    </row>
    <row r="816" spans="9:12" ht="16.5" customHeight="1">
      <c r="I816" s="207"/>
      <c r="L816" s="206"/>
    </row>
    <row r="817" spans="9:12" ht="16.5" customHeight="1">
      <c r="I817" s="207"/>
      <c r="L817" s="206"/>
    </row>
    <row r="818" spans="9:12" ht="16.5" customHeight="1">
      <c r="I818" s="207"/>
      <c r="L818" s="206"/>
    </row>
    <row r="819" spans="9:12" ht="16.5" customHeight="1">
      <c r="I819" s="207"/>
      <c r="L819" s="206"/>
    </row>
    <row r="820" spans="9:12" ht="16.5" customHeight="1">
      <c r="I820" s="207"/>
      <c r="L820" s="206"/>
    </row>
    <row r="821" spans="9:12" ht="16.5" customHeight="1">
      <c r="I821" s="207"/>
      <c r="L821" s="206"/>
    </row>
    <row r="822" spans="9:12" ht="16.5" customHeight="1">
      <c r="I822" s="207"/>
      <c r="L822" s="206"/>
    </row>
    <row r="823" spans="9:12" ht="16.5" customHeight="1">
      <c r="I823" s="207"/>
      <c r="L823" s="206"/>
    </row>
    <row r="824" spans="9:12" ht="16.5" customHeight="1">
      <c r="I824" s="207"/>
      <c r="L824" s="206"/>
    </row>
    <row r="825" spans="9:12" ht="16.5" customHeight="1">
      <c r="I825" s="207"/>
      <c r="L825" s="206"/>
    </row>
    <row r="826" spans="9:12" ht="16.5" customHeight="1">
      <c r="I826" s="207"/>
      <c r="L826" s="206"/>
    </row>
    <row r="827" spans="9:12" ht="16.5" customHeight="1">
      <c r="I827" s="207"/>
      <c r="L827" s="206"/>
    </row>
    <row r="828" spans="9:12" ht="16.5" customHeight="1">
      <c r="I828" s="207"/>
      <c r="L828" s="206"/>
    </row>
    <row r="829" spans="9:12" ht="16.5" customHeight="1">
      <c r="I829" s="207"/>
      <c r="L829" s="206"/>
    </row>
    <row r="830" spans="9:12" ht="16.5" customHeight="1">
      <c r="I830" s="207"/>
      <c r="L830" s="206"/>
    </row>
    <row r="831" spans="9:12" ht="16.5" customHeight="1">
      <c r="I831" s="207"/>
      <c r="L831" s="206"/>
    </row>
    <row r="832" spans="9:12" ht="16.5" customHeight="1">
      <c r="I832" s="207"/>
      <c r="L832" s="206"/>
    </row>
    <row r="833" spans="9:12" ht="16.5" customHeight="1">
      <c r="I833" s="207"/>
      <c r="L833" s="206"/>
    </row>
    <row r="834" spans="9:12" ht="16.5" customHeight="1">
      <c r="I834" s="207"/>
      <c r="L834" s="206"/>
    </row>
    <row r="835" spans="9:12" ht="16.5" customHeight="1">
      <c r="I835" s="207"/>
      <c r="L835" s="206"/>
    </row>
    <row r="836" spans="9:12" ht="16.5" customHeight="1">
      <c r="I836" s="207"/>
      <c r="L836" s="206"/>
    </row>
    <row r="837" spans="9:12" ht="16.5" customHeight="1">
      <c r="I837" s="207"/>
      <c r="L837" s="206"/>
    </row>
    <row r="838" spans="9:12" ht="16.5" customHeight="1">
      <c r="I838" s="207"/>
      <c r="L838" s="206"/>
    </row>
    <row r="839" spans="9:12" ht="16.5" customHeight="1">
      <c r="I839" s="207"/>
      <c r="L839" s="206"/>
    </row>
    <row r="840" spans="9:12" ht="16.5" customHeight="1">
      <c r="I840" s="207"/>
      <c r="L840" s="206"/>
    </row>
    <row r="841" spans="9:12" ht="16.5" customHeight="1">
      <c r="I841" s="207"/>
      <c r="L841" s="206"/>
    </row>
    <row r="842" spans="9:12" ht="16.5" customHeight="1">
      <c r="I842" s="207"/>
      <c r="L842" s="206"/>
    </row>
    <row r="843" spans="9:12" ht="16.5" customHeight="1">
      <c r="I843" s="207"/>
      <c r="L843" s="206"/>
    </row>
    <row r="844" spans="9:12" ht="16.5" customHeight="1">
      <c r="I844" s="207"/>
      <c r="L844" s="206"/>
    </row>
    <row r="845" spans="9:12" ht="16.5" customHeight="1">
      <c r="I845" s="207"/>
      <c r="L845" s="206"/>
    </row>
    <row r="846" spans="9:12" ht="16.5" customHeight="1">
      <c r="I846" s="207"/>
      <c r="L846" s="206"/>
    </row>
    <row r="847" spans="9:12" ht="16.5" customHeight="1">
      <c r="I847" s="207"/>
      <c r="L847" s="206"/>
    </row>
    <row r="848" spans="9:12" ht="16.5" customHeight="1">
      <c r="I848" s="207"/>
      <c r="L848" s="206"/>
    </row>
    <row r="849" spans="9:12" ht="16.5" customHeight="1">
      <c r="I849" s="207"/>
      <c r="L849" s="206"/>
    </row>
    <row r="850" spans="9:12" ht="16.5" customHeight="1">
      <c r="I850" s="207"/>
      <c r="L850" s="206"/>
    </row>
    <row r="851" spans="9:12" ht="16.5" customHeight="1">
      <c r="I851" s="207"/>
      <c r="L851" s="206"/>
    </row>
    <row r="852" spans="9:12" ht="16.5" customHeight="1">
      <c r="I852" s="207"/>
      <c r="L852" s="206"/>
    </row>
    <row r="853" spans="9:12" ht="16.5" customHeight="1">
      <c r="I853" s="207"/>
      <c r="L853" s="206"/>
    </row>
    <row r="854" spans="9:12" ht="16.5" customHeight="1">
      <c r="I854" s="207"/>
      <c r="L854" s="206"/>
    </row>
    <row r="855" spans="9:12" ht="16.5" customHeight="1">
      <c r="I855" s="207"/>
      <c r="L855" s="206"/>
    </row>
    <row r="856" spans="9:12" ht="16.5" customHeight="1">
      <c r="I856" s="207"/>
      <c r="L856" s="206"/>
    </row>
    <row r="857" spans="9:12" ht="16.5" customHeight="1">
      <c r="I857" s="207"/>
      <c r="L857" s="206"/>
    </row>
    <row r="858" spans="9:12" ht="16.5" customHeight="1">
      <c r="I858" s="207"/>
      <c r="L858" s="206"/>
    </row>
    <row r="859" spans="9:12" ht="16.5" customHeight="1">
      <c r="I859" s="207"/>
      <c r="L859" s="206"/>
    </row>
    <row r="860" spans="9:12" ht="16.5" customHeight="1">
      <c r="I860" s="207"/>
      <c r="L860" s="206"/>
    </row>
    <row r="861" spans="9:12" ht="16.5" customHeight="1">
      <c r="I861" s="207"/>
      <c r="L861" s="206"/>
    </row>
    <row r="862" spans="9:12" ht="16.5" customHeight="1">
      <c r="I862" s="207"/>
      <c r="L862" s="206"/>
    </row>
    <row r="863" spans="9:12" ht="16.5" customHeight="1">
      <c r="I863" s="207"/>
      <c r="L863" s="206"/>
    </row>
    <row r="864" spans="9:12" ht="16.5" customHeight="1">
      <c r="I864" s="207"/>
      <c r="L864" s="206"/>
    </row>
    <row r="865" spans="9:12" ht="16.5" customHeight="1">
      <c r="I865" s="207"/>
      <c r="L865" s="206"/>
    </row>
    <row r="866" spans="9:12" ht="16.5" customHeight="1">
      <c r="I866" s="207"/>
      <c r="L866" s="206"/>
    </row>
    <row r="867" spans="9:12" ht="16.5" customHeight="1">
      <c r="I867" s="207"/>
      <c r="L867" s="206"/>
    </row>
    <row r="868" spans="9:12" ht="16.5" customHeight="1">
      <c r="I868" s="207"/>
      <c r="L868" s="206"/>
    </row>
    <row r="869" spans="9:12" ht="16.5" customHeight="1">
      <c r="I869" s="207"/>
      <c r="L869" s="206"/>
    </row>
    <row r="870" spans="9:12" ht="16.5" customHeight="1">
      <c r="I870" s="207"/>
      <c r="L870" s="206"/>
    </row>
    <row r="871" spans="9:12" ht="16.5" customHeight="1">
      <c r="I871" s="207"/>
      <c r="L871" s="206"/>
    </row>
    <row r="872" spans="9:12" ht="16.5" customHeight="1">
      <c r="I872" s="207"/>
      <c r="L872" s="206"/>
    </row>
    <row r="873" spans="9:12" ht="16.5" customHeight="1">
      <c r="I873" s="207"/>
      <c r="L873" s="206"/>
    </row>
    <row r="874" spans="9:12" ht="16.5" customHeight="1">
      <c r="I874" s="207"/>
      <c r="L874" s="206"/>
    </row>
    <row r="875" spans="9:12" ht="16.5" customHeight="1">
      <c r="I875" s="207"/>
      <c r="L875" s="206"/>
    </row>
    <row r="876" spans="9:12" ht="16.5" customHeight="1">
      <c r="I876" s="207"/>
      <c r="L876" s="206"/>
    </row>
    <row r="877" spans="9:12" ht="16.5" customHeight="1">
      <c r="I877" s="207"/>
      <c r="L877" s="206"/>
    </row>
    <row r="878" spans="9:12" ht="16.5" customHeight="1">
      <c r="I878" s="207"/>
      <c r="L878" s="206"/>
    </row>
    <row r="879" spans="9:12" ht="16.5" customHeight="1">
      <c r="I879" s="207"/>
      <c r="L879" s="206"/>
    </row>
    <row r="880" spans="9:12" ht="16.5" customHeight="1">
      <c r="I880" s="207"/>
      <c r="L880" s="206"/>
    </row>
    <row r="881" spans="9:12" ht="16.5" customHeight="1">
      <c r="I881" s="207"/>
      <c r="L881" s="206"/>
    </row>
    <row r="882" spans="9:12" ht="16.5" customHeight="1">
      <c r="I882" s="207"/>
      <c r="L882" s="206"/>
    </row>
    <row r="883" spans="9:12" ht="16.5" customHeight="1">
      <c r="I883" s="207"/>
      <c r="L883" s="206"/>
    </row>
    <row r="884" spans="9:12" ht="16.5" customHeight="1">
      <c r="I884" s="207"/>
      <c r="L884" s="206"/>
    </row>
    <row r="885" spans="9:12" ht="16.5" customHeight="1">
      <c r="I885" s="207"/>
      <c r="L885" s="206"/>
    </row>
    <row r="886" spans="9:12" ht="16.5" customHeight="1">
      <c r="I886" s="207"/>
      <c r="L886" s="206"/>
    </row>
    <row r="887" spans="9:12" ht="16.5" customHeight="1">
      <c r="I887" s="207"/>
      <c r="L887" s="206"/>
    </row>
    <row r="888" spans="9:12" ht="16.5" customHeight="1">
      <c r="I888" s="207"/>
      <c r="L888" s="206"/>
    </row>
    <row r="889" spans="9:12" ht="16.5" customHeight="1">
      <c r="I889" s="207"/>
      <c r="L889" s="206"/>
    </row>
    <row r="890" spans="9:12" ht="16.5" customHeight="1">
      <c r="I890" s="207"/>
      <c r="L890" s="206"/>
    </row>
    <row r="891" spans="9:12" ht="16.5" customHeight="1">
      <c r="I891" s="207"/>
      <c r="L891" s="206"/>
    </row>
    <row r="892" spans="9:12" ht="16.5" customHeight="1">
      <c r="I892" s="207"/>
      <c r="L892" s="206"/>
    </row>
    <row r="893" spans="9:12" ht="16.5" customHeight="1">
      <c r="I893" s="207"/>
      <c r="L893" s="206"/>
    </row>
    <row r="894" spans="9:12" ht="16.5" customHeight="1">
      <c r="I894" s="207"/>
      <c r="L894" s="206"/>
    </row>
    <row r="895" spans="9:12" ht="16.5" customHeight="1">
      <c r="I895" s="207"/>
      <c r="L895" s="206"/>
    </row>
    <row r="896" spans="9:12" ht="16.5" customHeight="1">
      <c r="I896" s="207"/>
      <c r="L896" s="206"/>
    </row>
    <row r="897" spans="9:12" ht="16.5" customHeight="1">
      <c r="I897" s="207"/>
      <c r="L897" s="206"/>
    </row>
    <row r="898" spans="9:12" ht="16.5" customHeight="1">
      <c r="I898" s="207"/>
      <c r="L898" s="206"/>
    </row>
    <row r="899" spans="9:12" ht="16.5" customHeight="1">
      <c r="I899" s="207"/>
      <c r="L899" s="206"/>
    </row>
    <row r="900" spans="9:12" ht="16.5" customHeight="1">
      <c r="I900" s="207"/>
      <c r="L900" s="206"/>
    </row>
    <row r="901" spans="9:12" ht="16.5" customHeight="1">
      <c r="I901" s="207"/>
      <c r="L901" s="206"/>
    </row>
    <row r="902" spans="9:12" ht="16.5" customHeight="1">
      <c r="I902" s="207"/>
      <c r="L902" s="206"/>
    </row>
    <row r="903" spans="9:12" ht="16.5" customHeight="1">
      <c r="I903" s="207"/>
      <c r="L903" s="206"/>
    </row>
    <row r="904" spans="9:12" ht="16.5" customHeight="1">
      <c r="I904" s="207"/>
      <c r="L904" s="206"/>
    </row>
    <row r="905" spans="9:12" ht="16.5" customHeight="1">
      <c r="I905" s="207"/>
      <c r="L905" s="206"/>
    </row>
    <row r="906" spans="9:12" ht="16.5" customHeight="1">
      <c r="I906" s="207"/>
      <c r="L906" s="206"/>
    </row>
    <row r="907" spans="9:12" ht="16.5" customHeight="1">
      <c r="I907" s="207"/>
      <c r="L907" s="206"/>
    </row>
    <row r="908" spans="9:12" ht="16.5" customHeight="1">
      <c r="I908" s="207"/>
      <c r="L908" s="206"/>
    </row>
    <row r="909" spans="9:12" ht="16.5" customHeight="1">
      <c r="I909" s="207"/>
      <c r="L909" s="206"/>
    </row>
    <row r="910" spans="9:12" ht="16.5" customHeight="1">
      <c r="I910" s="207"/>
      <c r="L910" s="206"/>
    </row>
    <row r="911" spans="9:12" ht="16.5" customHeight="1">
      <c r="I911" s="207"/>
      <c r="L911" s="206"/>
    </row>
    <row r="912" spans="9:12" ht="16.5" customHeight="1">
      <c r="I912" s="207"/>
      <c r="L912" s="206"/>
    </row>
    <row r="913" spans="9:12" ht="16.5" customHeight="1">
      <c r="I913" s="207"/>
      <c r="L913" s="206"/>
    </row>
    <row r="914" spans="9:12" ht="16.5" customHeight="1">
      <c r="I914" s="207"/>
      <c r="L914" s="206"/>
    </row>
    <row r="915" spans="9:12" ht="16.5" customHeight="1">
      <c r="I915" s="207"/>
      <c r="L915" s="206"/>
    </row>
    <row r="916" spans="9:12" ht="16.5" customHeight="1">
      <c r="I916" s="207"/>
      <c r="L916" s="206"/>
    </row>
    <row r="917" spans="9:12" ht="16.5" customHeight="1">
      <c r="I917" s="207"/>
      <c r="L917" s="206"/>
    </row>
    <row r="918" spans="9:12" ht="16.5" customHeight="1">
      <c r="I918" s="207"/>
      <c r="L918" s="206"/>
    </row>
    <row r="919" spans="9:12" ht="16.5" customHeight="1">
      <c r="I919" s="207"/>
      <c r="L919" s="206"/>
    </row>
    <row r="920" spans="9:12" ht="16.5" customHeight="1">
      <c r="I920" s="207"/>
      <c r="L920" s="206"/>
    </row>
    <row r="921" spans="9:12" ht="16.5" customHeight="1">
      <c r="I921" s="207"/>
      <c r="L921" s="206"/>
    </row>
    <row r="922" spans="9:12" ht="16.5" customHeight="1">
      <c r="I922" s="207"/>
      <c r="L922" s="206"/>
    </row>
    <row r="923" spans="9:12" ht="16.5" customHeight="1">
      <c r="I923" s="207"/>
      <c r="L923" s="206"/>
    </row>
    <row r="924" spans="9:12" ht="16.5" customHeight="1">
      <c r="I924" s="207"/>
      <c r="L924" s="206"/>
    </row>
    <row r="925" spans="9:12" ht="16.5" customHeight="1">
      <c r="I925" s="207"/>
      <c r="L925" s="206"/>
    </row>
    <row r="926" spans="9:12" ht="16.5" customHeight="1">
      <c r="I926" s="207"/>
      <c r="L926" s="206"/>
    </row>
    <row r="927" spans="9:12" ht="16.5" customHeight="1">
      <c r="I927" s="207"/>
      <c r="L927" s="206"/>
    </row>
    <row r="928" spans="9:12" ht="16.5" customHeight="1">
      <c r="I928" s="207"/>
      <c r="L928" s="206"/>
    </row>
    <row r="929" spans="9:12" ht="16.5" customHeight="1">
      <c r="I929" s="207"/>
      <c r="L929" s="206"/>
    </row>
    <row r="930" spans="9:12" ht="16.5" customHeight="1">
      <c r="I930" s="207"/>
      <c r="L930" s="206"/>
    </row>
    <row r="931" spans="9:12" ht="16.5" customHeight="1">
      <c r="I931" s="207"/>
      <c r="L931" s="206"/>
    </row>
    <row r="932" spans="9:12" ht="16.5" customHeight="1">
      <c r="I932" s="207"/>
      <c r="L932" s="206"/>
    </row>
    <row r="933" spans="9:12" ht="16.5" customHeight="1">
      <c r="I933" s="207"/>
      <c r="L933" s="206"/>
    </row>
    <row r="934" spans="9:12" ht="16.5" customHeight="1">
      <c r="I934" s="207"/>
      <c r="L934" s="206"/>
    </row>
    <row r="935" spans="9:12" ht="16.5" customHeight="1">
      <c r="I935" s="207"/>
      <c r="L935" s="206"/>
    </row>
    <row r="936" spans="9:12" ht="16.5" customHeight="1">
      <c r="I936" s="207"/>
      <c r="L936" s="206"/>
    </row>
    <row r="937" spans="9:12" ht="16.5" customHeight="1">
      <c r="I937" s="207"/>
      <c r="L937" s="206"/>
    </row>
    <row r="938" spans="9:12" ht="16.5" customHeight="1">
      <c r="I938" s="207"/>
      <c r="L938" s="206"/>
    </row>
    <row r="939" spans="9:12" ht="16.5" customHeight="1">
      <c r="I939" s="207"/>
      <c r="L939" s="206"/>
    </row>
    <row r="940" spans="9:12" ht="16.5" customHeight="1">
      <c r="I940" s="207"/>
      <c r="L940" s="206"/>
    </row>
    <row r="941" spans="9:12" ht="16.5" customHeight="1">
      <c r="I941" s="207"/>
      <c r="L941" s="206"/>
    </row>
    <row r="942" spans="9:12" ht="16.5" customHeight="1">
      <c r="I942" s="207"/>
      <c r="L942" s="206"/>
    </row>
    <row r="943" spans="9:12" ht="16.5" customHeight="1">
      <c r="I943" s="207"/>
      <c r="L943" s="206"/>
    </row>
    <row r="944" spans="9:12" ht="16.5" customHeight="1">
      <c r="I944" s="207"/>
      <c r="L944" s="206"/>
    </row>
    <row r="945" spans="9:12" ht="16.5" customHeight="1">
      <c r="I945" s="207"/>
      <c r="L945" s="206"/>
    </row>
    <row r="946" spans="9:12" ht="16.5" customHeight="1">
      <c r="I946" s="207"/>
      <c r="L946" s="206"/>
    </row>
    <row r="947" spans="9:12" ht="16.5" customHeight="1">
      <c r="I947" s="207"/>
      <c r="L947" s="206"/>
    </row>
    <row r="948" spans="9:12" ht="16.5" customHeight="1">
      <c r="I948" s="207"/>
      <c r="L948" s="206"/>
    </row>
    <row r="949" spans="9:12" ht="16.5" customHeight="1">
      <c r="I949" s="207"/>
      <c r="L949" s="206"/>
    </row>
    <row r="950" spans="9:12" ht="16.5" customHeight="1">
      <c r="I950" s="207"/>
      <c r="L950" s="206"/>
    </row>
    <row r="951" spans="9:12" ht="16.5" customHeight="1">
      <c r="I951" s="207"/>
      <c r="L951" s="206"/>
    </row>
    <row r="952" spans="9:12" ht="16.5" customHeight="1">
      <c r="I952" s="207"/>
      <c r="L952" s="206"/>
    </row>
    <row r="953" spans="9:12" ht="16.5" customHeight="1">
      <c r="I953" s="207"/>
      <c r="L953" s="206"/>
    </row>
    <row r="954" spans="9:12" ht="16.5" customHeight="1">
      <c r="I954" s="207"/>
      <c r="L954" s="206"/>
    </row>
    <row r="955" spans="9:12" ht="16.5" customHeight="1">
      <c r="I955" s="207"/>
      <c r="L955" s="206"/>
    </row>
    <row r="956" spans="9:12" ht="16.5" customHeight="1">
      <c r="I956" s="207"/>
      <c r="L956" s="206"/>
    </row>
    <row r="957" spans="9:12" ht="16.5" customHeight="1">
      <c r="I957" s="207"/>
      <c r="L957" s="206"/>
    </row>
    <row r="958" spans="9:12" ht="16.5" customHeight="1">
      <c r="I958" s="207"/>
      <c r="L958" s="206"/>
    </row>
    <row r="959" spans="9:12" ht="16.5" customHeight="1">
      <c r="I959" s="207"/>
      <c r="L959" s="206"/>
    </row>
    <row r="960" spans="9:12" ht="16.5" customHeight="1">
      <c r="I960" s="207"/>
      <c r="L960" s="206"/>
    </row>
    <row r="961" spans="9:12" ht="16.5" customHeight="1">
      <c r="I961" s="207"/>
      <c r="L961" s="206"/>
    </row>
    <row r="962" spans="9:12" ht="16.5" customHeight="1">
      <c r="I962" s="207"/>
      <c r="L962" s="206"/>
    </row>
    <row r="963" spans="9:12" ht="16.5" customHeight="1">
      <c r="I963" s="207"/>
      <c r="L963" s="206"/>
    </row>
    <row r="964" spans="9:12" ht="16.5" customHeight="1">
      <c r="I964" s="207"/>
      <c r="L964" s="206"/>
    </row>
    <row r="965" spans="9:12" ht="16.5" customHeight="1">
      <c r="I965" s="207"/>
      <c r="L965" s="206"/>
    </row>
    <row r="966" spans="9:12" ht="16.5" customHeight="1">
      <c r="I966" s="207"/>
      <c r="L966" s="206"/>
    </row>
    <row r="967" spans="9:12" ht="16.5" customHeight="1">
      <c r="I967" s="207"/>
      <c r="L967" s="206"/>
    </row>
    <row r="968" spans="9:12" ht="16.5" customHeight="1">
      <c r="I968" s="207"/>
      <c r="L968" s="206"/>
    </row>
    <row r="969" spans="9:12" ht="16.5" customHeight="1">
      <c r="I969" s="207"/>
      <c r="L969" s="206"/>
    </row>
    <row r="970" spans="9:12" ht="16.5" customHeight="1">
      <c r="I970" s="207"/>
      <c r="L970" s="206"/>
    </row>
    <row r="971" spans="9:12" ht="16.5" customHeight="1">
      <c r="I971" s="207"/>
      <c r="L971" s="206"/>
    </row>
    <row r="972" spans="9:12" ht="16.5" customHeight="1">
      <c r="I972" s="207"/>
      <c r="L972" s="206"/>
    </row>
    <row r="973" spans="9:12" ht="16.5" customHeight="1">
      <c r="I973" s="207"/>
      <c r="L973" s="206"/>
    </row>
    <row r="974" spans="9:12" ht="16.5" customHeight="1">
      <c r="I974" s="207"/>
      <c r="L974" s="206"/>
    </row>
    <row r="975" spans="9:12" ht="16.5" customHeight="1">
      <c r="I975" s="207"/>
      <c r="L975" s="206"/>
    </row>
    <row r="976" spans="9:12" ht="16.5" customHeight="1">
      <c r="I976" s="207"/>
      <c r="L976" s="206"/>
    </row>
    <row r="977" spans="9:12" ht="16.5" customHeight="1">
      <c r="I977" s="207"/>
      <c r="L977" s="206"/>
    </row>
    <row r="978" spans="9:12" ht="16.5" customHeight="1">
      <c r="I978" s="207"/>
      <c r="L978" s="206"/>
    </row>
    <row r="979" spans="9:12" ht="16.5" customHeight="1">
      <c r="I979" s="207"/>
      <c r="L979" s="206"/>
    </row>
    <row r="980" spans="9:12" ht="16.5" customHeight="1">
      <c r="I980" s="207"/>
      <c r="L980" s="206"/>
    </row>
    <row r="981" spans="9:12" ht="16.5" customHeight="1">
      <c r="I981" s="207"/>
      <c r="L981" s="206"/>
    </row>
    <row r="982" spans="9:12" ht="16.5" customHeight="1">
      <c r="I982" s="207"/>
      <c r="L982" s="206"/>
    </row>
    <row r="983" spans="9:12" ht="16.5" customHeight="1">
      <c r="I983" s="207"/>
      <c r="L983" s="206"/>
    </row>
    <row r="984" spans="9:12" ht="16.5" customHeight="1">
      <c r="I984" s="207"/>
      <c r="L984" s="206"/>
    </row>
    <row r="985" spans="9:12" ht="16.5" customHeight="1">
      <c r="I985" s="207"/>
      <c r="L985" s="206"/>
    </row>
    <row r="986" spans="9:12" ht="16.5" customHeight="1">
      <c r="I986" s="207"/>
      <c r="L986" s="206"/>
    </row>
    <row r="987" spans="9:12" ht="16.5" customHeight="1">
      <c r="I987" s="207"/>
      <c r="L987" s="206"/>
    </row>
    <row r="988" spans="9:12" ht="16.5" customHeight="1">
      <c r="I988" s="207"/>
      <c r="L988" s="206"/>
    </row>
    <row r="989" spans="9:12" ht="16.5" customHeight="1">
      <c r="I989" s="207"/>
      <c r="L989" s="206"/>
    </row>
    <row r="990" spans="9:12" ht="16.5" customHeight="1">
      <c r="I990"/>
      <c r="J990"/>
      <c r="L990" s="206"/>
    </row>
    <row r="991" spans="9:12" ht="16.5" customHeight="1">
      <c r="I991"/>
      <c r="J991"/>
      <c r="L991" s="206"/>
    </row>
    <row r="992" spans="9:12" ht="16.5" customHeight="1">
      <c r="I992"/>
      <c r="J992"/>
      <c r="L992" s="206"/>
    </row>
    <row r="993" spans="9:12" ht="16.5" customHeight="1">
      <c r="I993"/>
      <c r="J993"/>
      <c r="L993" s="206"/>
    </row>
    <row r="994" spans="9:12" ht="16.5" customHeight="1">
      <c r="I994"/>
      <c r="J994"/>
      <c r="L994" s="206"/>
    </row>
    <row r="995" spans="9:12" ht="16.5" customHeight="1">
      <c r="I995"/>
      <c r="J995"/>
      <c r="L995" s="206"/>
    </row>
    <row r="996" spans="9:12" ht="16.5" customHeight="1">
      <c r="I996"/>
      <c r="J996"/>
      <c r="L996" s="206"/>
    </row>
    <row r="997" spans="9:12" ht="16.5" customHeight="1">
      <c r="I997"/>
      <c r="J997"/>
      <c r="L997" s="206"/>
    </row>
    <row r="998" spans="9:12" ht="16.5" customHeight="1">
      <c r="I998"/>
      <c r="J998"/>
      <c r="L998" s="206"/>
    </row>
    <row r="999" spans="9:12" ht="16.5" customHeight="1">
      <c r="I999"/>
      <c r="J999"/>
      <c r="L999" s="206"/>
    </row>
    <row r="1000" spans="9:12" ht="16.5" customHeight="1">
      <c r="I1000"/>
      <c r="J1000"/>
      <c r="L1000" s="206"/>
    </row>
    <row r="1001" spans="9:12" ht="16.5" customHeight="1">
      <c r="I1001"/>
      <c r="J1001"/>
      <c r="L1001" s="206"/>
    </row>
    <row r="1002" spans="9:12" ht="16.5" customHeight="1">
      <c r="I1002"/>
      <c r="J1002"/>
      <c r="L1002" s="206"/>
    </row>
    <row r="1003" spans="9:12" ht="16.5" customHeight="1">
      <c r="I1003"/>
      <c r="J1003"/>
      <c r="L1003" s="206"/>
    </row>
    <row r="1004" spans="9:12" ht="16.5" customHeight="1">
      <c r="I1004"/>
      <c r="J1004"/>
      <c r="L1004" s="206"/>
    </row>
    <row r="1005" spans="9:12" ht="16.5" customHeight="1">
      <c r="I1005"/>
      <c r="J1005"/>
      <c r="L1005" s="206"/>
    </row>
    <row r="1006" spans="9:12" ht="16.5" customHeight="1">
      <c r="I1006"/>
      <c r="J1006"/>
      <c r="L1006" s="206"/>
    </row>
    <row r="1007" spans="9:12" ht="16.5" customHeight="1">
      <c r="I1007"/>
      <c r="J1007"/>
      <c r="L1007" s="206"/>
    </row>
    <row r="1008" spans="9:12" ht="16.5" customHeight="1">
      <c r="I1008"/>
      <c r="J1008"/>
      <c r="L1008" s="206"/>
    </row>
    <row r="1009" spans="9:12" ht="16.5" customHeight="1">
      <c r="I1009"/>
      <c r="J1009"/>
      <c r="L1009" s="206"/>
    </row>
    <row r="1010" spans="9:12" ht="16.5" customHeight="1">
      <c r="I1010"/>
      <c r="J1010"/>
      <c r="L1010" s="206"/>
    </row>
    <row r="1011" spans="9:12" ht="16.5" customHeight="1">
      <c r="I1011"/>
      <c r="J1011"/>
      <c r="L1011" s="206"/>
    </row>
    <row r="1012" spans="9:12" ht="16.5" customHeight="1">
      <c r="I1012"/>
      <c r="J1012"/>
      <c r="L1012" s="206"/>
    </row>
    <row r="1013" spans="9:12" ht="16.5" customHeight="1">
      <c r="I1013"/>
      <c r="J1013"/>
      <c r="L1013" s="206"/>
    </row>
    <row r="1014" spans="9:12" ht="16.5" customHeight="1">
      <c r="I1014"/>
      <c r="J1014"/>
      <c r="L1014" s="206"/>
    </row>
    <row r="1015" spans="9:12" ht="16.5" customHeight="1">
      <c r="I1015"/>
      <c r="J1015"/>
      <c r="L1015" s="206"/>
    </row>
    <row r="1016" spans="9:12" ht="16.5" customHeight="1">
      <c r="I1016"/>
      <c r="J1016"/>
      <c r="L1016" s="206"/>
    </row>
    <row r="1017" spans="9:12" ht="16.5" customHeight="1">
      <c r="I1017"/>
      <c r="J1017"/>
      <c r="L1017" s="206"/>
    </row>
    <row r="1018" spans="9:12" ht="16.5" customHeight="1">
      <c r="I1018"/>
      <c r="J1018"/>
      <c r="L1018" s="206"/>
    </row>
    <row r="1019" spans="9:12" ht="16.5" customHeight="1">
      <c r="I1019"/>
      <c r="J1019"/>
      <c r="L1019" s="206"/>
    </row>
    <row r="1020" spans="9:12" ht="16.5" customHeight="1">
      <c r="I1020"/>
      <c r="J1020"/>
      <c r="L1020" s="206"/>
    </row>
    <row r="1021" spans="9:12" ht="16.5" customHeight="1">
      <c r="I1021"/>
      <c r="J1021"/>
      <c r="L1021" s="206"/>
    </row>
    <row r="1022" spans="9:12" ht="16.5" customHeight="1">
      <c r="I1022"/>
      <c r="J1022"/>
      <c r="L1022" s="206"/>
    </row>
    <row r="1023" spans="9:12" ht="16.5" customHeight="1">
      <c r="I1023"/>
      <c r="J1023"/>
      <c r="L1023" s="206"/>
    </row>
    <row r="1024" spans="9:12" ht="16.5" customHeight="1">
      <c r="I1024"/>
      <c r="J1024"/>
      <c r="L1024" s="206"/>
    </row>
    <row r="1025" spans="9:12" ht="16.5" customHeight="1">
      <c r="I1025"/>
      <c r="J1025"/>
      <c r="L1025" s="206"/>
    </row>
    <row r="1026" spans="9:12" ht="16.5" customHeight="1">
      <c r="I1026"/>
      <c r="J1026"/>
      <c r="L1026" s="206"/>
    </row>
    <row r="1027" spans="9:12" ht="16.5" customHeight="1">
      <c r="I1027"/>
      <c r="J1027"/>
      <c r="L1027" s="206"/>
    </row>
    <row r="1028" spans="9:12" ht="16.5" customHeight="1">
      <c r="I1028"/>
      <c r="J1028"/>
      <c r="L1028" s="206"/>
    </row>
    <row r="1029" spans="9:12" ht="16.5" customHeight="1">
      <c r="I1029"/>
      <c r="J1029"/>
      <c r="L1029" s="206"/>
    </row>
    <row r="1030" spans="9:12" ht="16.5" customHeight="1">
      <c r="I1030"/>
      <c r="J1030"/>
      <c r="L1030" s="206"/>
    </row>
    <row r="1031" spans="9:12" ht="16.5" customHeight="1">
      <c r="I1031"/>
      <c r="J1031"/>
      <c r="L1031" s="206"/>
    </row>
    <row r="1032" spans="9:12" ht="16.5" customHeight="1">
      <c r="I1032"/>
      <c r="J1032"/>
      <c r="L1032" s="206"/>
    </row>
    <row r="1033" spans="9:12" ht="16.5" customHeight="1">
      <c r="I1033"/>
      <c r="J1033"/>
      <c r="L1033" s="206"/>
    </row>
    <row r="1034" spans="9:12" ht="16.5" customHeight="1">
      <c r="I1034"/>
      <c r="J1034"/>
      <c r="L1034" s="206"/>
    </row>
    <row r="1035" spans="9:12" ht="16.5" customHeight="1">
      <c r="I1035"/>
      <c r="J1035"/>
      <c r="L1035" s="206"/>
    </row>
    <row r="1036" spans="9:12" ht="16.5" customHeight="1">
      <c r="I1036"/>
      <c r="J1036"/>
      <c r="L1036" s="206"/>
    </row>
    <row r="1037" spans="9:12" ht="16.5" customHeight="1">
      <c r="I1037"/>
      <c r="J1037"/>
      <c r="L1037" s="206"/>
    </row>
    <row r="1038" spans="9:12" ht="16.5" customHeight="1">
      <c r="I1038"/>
      <c r="J1038"/>
      <c r="L1038" s="206"/>
    </row>
    <row r="1039" spans="9:12" ht="16.5" customHeight="1">
      <c r="I1039"/>
      <c r="J1039"/>
      <c r="L1039" s="206"/>
    </row>
    <row r="1040" spans="9:12" ht="16.5" customHeight="1">
      <c r="I1040"/>
      <c r="J1040"/>
      <c r="L1040" s="206"/>
    </row>
    <row r="1041" spans="9:12" ht="16.5" customHeight="1">
      <c r="I1041"/>
      <c r="J1041"/>
      <c r="L1041" s="206"/>
    </row>
    <row r="1042" spans="9:12" ht="16.5" customHeight="1">
      <c r="I1042"/>
      <c r="J1042"/>
      <c r="L1042" s="206"/>
    </row>
    <row r="1043" spans="9:12" ht="16.5" customHeight="1">
      <c r="I1043"/>
      <c r="J1043"/>
      <c r="L1043" s="206"/>
    </row>
    <row r="1044" spans="9:12" ht="16.5" customHeight="1">
      <c r="I1044"/>
      <c r="J1044"/>
      <c r="L1044" s="206"/>
    </row>
    <row r="1045" spans="9:12" ht="16.5" customHeight="1">
      <c r="I1045"/>
      <c r="J1045"/>
      <c r="L1045" s="206"/>
    </row>
    <row r="1046" spans="9:12" ht="16.5" customHeight="1">
      <c r="I1046"/>
      <c r="J1046"/>
      <c r="L1046" s="206"/>
    </row>
    <row r="1047" spans="9:12" ht="16.5" customHeight="1">
      <c r="I1047"/>
      <c r="J1047"/>
      <c r="L1047" s="206"/>
    </row>
    <row r="1048" spans="9:12" ht="16.5" customHeight="1">
      <c r="I1048"/>
      <c r="J1048"/>
      <c r="L1048" s="206"/>
    </row>
    <row r="1049" spans="9:12" ht="16.5" customHeight="1">
      <c r="I1049"/>
      <c r="J1049"/>
      <c r="L1049" s="206"/>
    </row>
    <row r="1050" spans="9:12" ht="16.5" customHeight="1">
      <c r="I1050"/>
      <c r="J1050"/>
      <c r="L1050" s="206"/>
    </row>
    <row r="1051" spans="9:12" ht="16.5" customHeight="1">
      <c r="I1051"/>
      <c r="J1051"/>
      <c r="L1051" s="206"/>
    </row>
    <row r="1052" spans="9:12" ht="16.5" customHeight="1">
      <c r="I1052"/>
      <c r="J1052"/>
      <c r="L1052" s="206"/>
    </row>
    <row r="1053" spans="9:12" ht="16.5" customHeight="1">
      <c r="I1053"/>
      <c r="J1053"/>
      <c r="L1053" s="206"/>
    </row>
    <row r="1054" spans="9:12" ht="16.5" customHeight="1">
      <c r="I1054"/>
      <c r="J1054"/>
      <c r="L1054" s="206"/>
    </row>
    <row r="1055" spans="9:12" ht="16.5" customHeight="1">
      <c r="I1055"/>
      <c r="J1055"/>
      <c r="L1055" s="206"/>
    </row>
    <row r="1056" spans="9:12" ht="16.5" customHeight="1">
      <c r="I1056"/>
      <c r="J1056"/>
      <c r="L1056" s="206"/>
    </row>
    <row r="1057" spans="9:12" ht="16.5" customHeight="1">
      <c r="I1057"/>
      <c r="J1057"/>
      <c r="L1057" s="206"/>
    </row>
    <row r="1058" spans="9:12" ht="16.5" customHeight="1">
      <c r="I1058"/>
      <c r="J1058"/>
      <c r="L1058" s="206"/>
    </row>
    <row r="1059" spans="9:12" ht="16.5" customHeight="1">
      <c r="I1059"/>
      <c r="J1059"/>
      <c r="L1059" s="206"/>
    </row>
    <row r="1060" spans="9:12" ht="16.5" customHeight="1">
      <c r="I1060"/>
      <c r="J1060"/>
      <c r="L1060" s="206"/>
    </row>
    <row r="1061" spans="9:12" ht="16.5" customHeight="1">
      <c r="I1061"/>
      <c r="J1061"/>
      <c r="L1061" s="206"/>
    </row>
    <row r="1062" spans="9:12" ht="16.5" customHeight="1">
      <c r="I1062"/>
      <c r="J1062"/>
      <c r="L1062" s="206"/>
    </row>
    <row r="1063" spans="9:12" ht="16.5" customHeight="1">
      <c r="I1063"/>
      <c r="J1063"/>
      <c r="L1063" s="206"/>
    </row>
    <row r="1064" spans="9:12" ht="16.5" customHeight="1">
      <c r="I1064"/>
      <c r="J1064"/>
      <c r="L1064" s="206"/>
    </row>
    <row r="1065" spans="9:12" ht="16.5" customHeight="1">
      <c r="I1065"/>
      <c r="J1065"/>
      <c r="L1065" s="206"/>
    </row>
    <row r="1066" spans="9:12" ht="16.5" customHeight="1">
      <c r="I1066"/>
      <c r="J1066"/>
      <c r="L1066" s="206"/>
    </row>
    <row r="1067" spans="9:12" ht="16.5" customHeight="1">
      <c r="I1067"/>
      <c r="J1067"/>
      <c r="L1067" s="206"/>
    </row>
    <row r="1068" spans="9:12" ht="16.5" customHeight="1">
      <c r="I1068"/>
      <c r="J1068"/>
      <c r="L1068" s="206"/>
    </row>
    <row r="1069" spans="9:12" ht="16.5" customHeight="1">
      <c r="I1069"/>
      <c r="J1069"/>
      <c r="L1069" s="206"/>
    </row>
    <row r="1070" spans="9:12" ht="16.5" customHeight="1">
      <c r="I1070"/>
      <c r="J1070"/>
      <c r="L1070" s="206"/>
    </row>
    <row r="1071" spans="9:12" ht="16.5" customHeight="1">
      <c r="I1071"/>
      <c r="J1071"/>
      <c r="L1071" s="206"/>
    </row>
    <row r="1072" spans="9:12" ht="16.5" customHeight="1">
      <c r="I1072"/>
      <c r="J1072"/>
      <c r="L1072" s="206"/>
    </row>
    <row r="1073" spans="9:12" ht="16.5" customHeight="1">
      <c r="I1073"/>
      <c r="J1073"/>
      <c r="L1073" s="206"/>
    </row>
    <row r="1074" spans="9:12" ht="16.5" customHeight="1">
      <c r="I1074"/>
      <c r="J1074"/>
      <c r="L1074" s="206"/>
    </row>
    <row r="1075" spans="9:12" ht="16.5" customHeight="1">
      <c r="I1075"/>
      <c r="J1075"/>
      <c r="L1075" s="206"/>
    </row>
    <row r="1076" spans="9:12" ht="16.5" customHeight="1">
      <c r="I1076"/>
      <c r="J1076"/>
      <c r="L1076" s="206"/>
    </row>
    <row r="1077" spans="9:12" ht="16.5" customHeight="1">
      <c r="I1077"/>
      <c r="J1077"/>
      <c r="L1077" s="206"/>
    </row>
    <row r="1078" spans="9:12" ht="16.5" customHeight="1">
      <c r="I1078"/>
      <c r="J1078"/>
      <c r="L1078" s="206"/>
    </row>
    <row r="1079" spans="9:12" ht="16.5" customHeight="1">
      <c r="I1079"/>
      <c r="J1079"/>
      <c r="L1079" s="206"/>
    </row>
    <row r="1080" spans="9:12" ht="16.5" customHeight="1">
      <c r="I1080"/>
      <c r="J1080"/>
      <c r="L1080" s="206"/>
    </row>
    <row r="1081" spans="9:12" ht="16.5" customHeight="1">
      <c r="I1081"/>
      <c r="J1081"/>
      <c r="L1081" s="206"/>
    </row>
    <row r="1082" spans="9:12" ht="16.5" customHeight="1">
      <c r="I1082"/>
      <c r="J1082"/>
      <c r="L1082" s="206"/>
    </row>
    <row r="1083" spans="9:12" ht="16.5" customHeight="1">
      <c r="I1083"/>
      <c r="J1083"/>
      <c r="L1083" s="206"/>
    </row>
    <row r="1084" spans="9:12" ht="16.5" customHeight="1">
      <c r="I1084"/>
      <c r="J1084"/>
      <c r="L1084" s="206"/>
    </row>
    <row r="1085" spans="9:12" ht="16.5" customHeight="1">
      <c r="I1085"/>
      <c r="J1085"/>
      <c r="L1085" s="206"/>
    </row>
    <row r="1086" spans="9:12" ht="16.5" customHeight="1">
      <c r="I1086"/>
      <c r="J1086"/>
      <c r="L1086" s="206"/>
    </row>
    <row r="1087" spans="9:12" ht="16.5" customHeight="1">
      <c r="I1087"/>
      <c r="J1087"/>
      <c r="L1087" s="206"/>
    </row>
    <row r="1088" spans="9:12" ht="16.5" customHeight="1">
      <c r="I1088"/>
      <c r="J1088"/>
      <c r="L1088" s="206"/>
    </row>
    <row r="1089" spans="9:12" ht="16.5" customHeight="1">
      <c r="I1089"/>
      <c r="J1089"/>
      <c r="L1089" s="206"/>
    </row>
    <row r="1090" spans="9:12" ht="16.5" customHeight="1">
      <c r="I1090"/>
      <c r="J1090"/>
      <c r="L1090" s="206"/>
    </row>
    <row r="1091" spans="9:12" ht="16.5" customHeight="1">
      <c r="I1091"/>
      <c r="J1091"/>
      <c r="L1091" s="206"/>
    </row>
    <row r="1092" spans="9:12" ht="16.5" customHeight="1">
      <c r="I1092"/>
      <c r="J1092"/>
      <c r="L1092" s="206"/>
    </row>
    <row r="1093" spans="9:12" ht="16.5" customHeight="1">
      <c r="I1093"/>
      <c r="J1093"/>
      <c r="L1093" s="206"/>
    </row>
    <row r="1094" spans="9:12" ht="16.5" customHeight="1">
      <c r="I1094"/>
      <c r="J1094"/>
      <c r="L1094" s="206"/>
    </row>
    <row r="1095" spans="9:12" ht="16.5" customHeight="1">
      <c r="I1095"/>
      <c r="J1095"/>
      <c r="L1095" s="206"/>
    </row>
    <row r="1096" spans="9:12" ht="16.5" customHeight="1">
      <c r="I1096"/>
      <c r="J1096"/>
      <c r="L1096" s="206"/>
    </row>
    <row r="1097" spans="9:12" ht="16.5" customHeight="1">
      <c r="I1097"/>
      <c r="J1097"/>
      <c r="L1097" s="206"/>
    </row>
    <row r="1098" spans="9:12" ht="16.5" customHeight="1">
      <c r="I1098"/>
      <c r="J1098"/>
      <c r="L1098" s="206"/>
    </row>
    <row r="1099" spans="9:12" ht="16.5" customHeight="1">
      <c r="I1099"/>
      <c r="J1099"/>
      <c r="L1099" s="206"/>
    </row>
    <row r="1100" spans="9:12" ht="16.5" customHeight="1">
      <c r="I1100"/>
      <c r="J1100"/>
      <c r="L1100" s="206"/>
    </row>
    <row r="1101" spans="9:12" ht="16.5" customHeight="1">
      <c r="I1101"/>
      <c r="J1101"/>
      <c r="L1101" s="206"/>
    </row>
    <row r="1102" spans="9:12" ht="16.5" customHeight="1">
      <c r="I1102"/>
      <c r="J1102"/>
      <c r="L1102" s="206"/>
    </row>
    <row r="1103" spans="9:12" ht="16.5" customHeight="1">
      <c r="I1103"/>
      <c r="J1103"/>
      <c r="L1103" s="206"/>
    </row>
    <row r="1104" spans="9:12" ht="16.5" customHeight="1">
      <c r="I1104"/>
      <c r="J1104"/>
      <c r="L1104" s="206"/>
    </row>
    <row r="1105" spans="9:12" ht="16.5" customHeight="1">
      <c r="I1105"/>
      <c r="J1105"/>
      <c r="L1105" s="206"/>
    </row>
    <row r="1106" spans="9:12" ht="16.5" customHeight="1">
      <c r="I1106"/>
      <c r="J1106"/>
      <c r="L1106" s="206"/>
    </row>
    <row r="1107" spans="9:12" ht="16.5" customHeight="1">
      <c r="I1107"/>
      <c r="J1107"/>
      <c r="L1107" s="206"/>
    </row>
    <row r="1108" spans="9:12" ht="16.5" customHeight="1">
      <c r="I1108"/>
      <c r="J1108"/>
      <c r="L1108" s="206"/>
    </row>
    <row r="1109" spans="9:12" ht="16.5" customHeight="1">
      <c r="I1109"/>
      <c r="J1109"/>
      <c r="L1109" s="206"/>
    </row>
    <row r="1110" spans="9:12" ht="16.5" customHeight="1">
      <c r="I1110"/>
      <c r="J1110"/>
      <c r="L1110" s="206"/>
    </row>
    <row r="1111" spans="9:12" ht="16.5" customHeight="1">
      <c r="I1111"/>
      <c r="J1111"/>
      <c r="L1111" s="206"/>
    </row>
    <row r="1112" spans="9:12" ht="16.5" customHeight="1">
      <c r="I1112"/>
      <c r="J1112"/>
      <c r="L1112" s="206"/>
    </row>
    <row r="1113" spans="9:12" ht="16.5" customHeight="1">
      <c r="I1113"/>
      <c r="J1113"/>
      <c r="L1113" s="206"/>
    </row>
    <row r="1114" spans="9:12" ht="16.5" customHeight="1">
      <c r="I1114"/>
      <c r="J1114"/>
      <c r="L1114" s="206"/>
    </row>
    <row r="1115" spans="9:12" ht="16.5" customHeight="1">
      <c r="I1115"/>
      <c r="J1115"/>
      <c r="L1115" s="206"/>
    </row>
    <row r="1116" spans="9:12" ht="16.5" customHeight="1">
      <c r="I1116"/>
      <c r="J1116"/>
      <c r="L1116" s="206"/>
    </row>
    <row r="1117" spans="9:12" ht="16.5" customHeight="1">
      <c r="I1117"/>
      <c r="J1117"/>
      <c r="L1117" s="206"/>
    </row>
    <row r="1118" spans="9:12" ht="16.5" customHeight="1">
      <c r="I1118"/>
      <c r="J1118"/>
      <c r="L1118" s="206"/>
    </row>
    <row r="1119" spans="9:12" ht="16.5" customHeight="1">
      <c r="I1119"/>
      <c r="J1119"/>
      <c r="L1119" s="206"/>
    </row>
    <row r="1120" spans="9:12" ht="16.5" customHeight="1">
      <c r="I1120"/>
      <c r="J1120"/>
      <c r="L1120" s="206"/>
    </row>
    <row r="1121" spans="9:12" ht="16.5" customHeight="1">
      <c r="I1121"/>
      <c r="J1121"/>
      <c r="L1121" s="206"/>
    </row>
    <row r="1122" spans="9:12" ht="16.5" customHeight="1">
      <c r="I1122"/>
      <c r="J1122"/>
      <c r="L1122" s="206"/>
    </row>
    <row r="1123" spans="9:12" ht="16.5" customHeight="1">
      <c r="I1123"/>
      <c r="J1123"/>
      <c r="L1123" s="206"/>
    </row>
    <row r="1124" spans="9:12" ht="16.5" customHeight="1">
      <c r="I1124"/>
      <c r="J1124"/>
      <c r="L1124" s="206"/>
    </row>
    <row r="1125" spans="9:12" ht="16.5" customHeight="1">
      <c r="I1125"/>
      <c r="J1125"/>
      <c r="L1125" s="206"/>
    </row>
    <row r="1126" spans="9:12" ht="16.5" customHeight="1">
      <c r="I1126"/>
      <c r="J1126"/>
      <c r="L1126" s="206"/>
    </row>
    <row r="1127" spans="9:12" ht="16.5" customHeight="1">
      <c r="I1127"/>
      <c r="J1127"/>
      <c r="L1127" s="206"/>
    </row>
    <row r="1128" spans="9:12" ht="16.5" customHeight="1">
      <c r="I1128"/>
      <c r="J1128"/>
      <c r="L1128" s="206"/>
    </row>
    <row r="1129" spans="9:12" ht="16.5" customHeight="1">
      <c r="I1129"/>
      <c r="J1129"/>
      <c r="L1129" s="206"/>
    </row>
    <row r="1130" spans="9:12" ht="16.5" customHeight="1">
      <c r="I1130"/>
      <c r="J1130"/>
      <c r="L1130" s="206"/>
    </row>
    <row r="1131" spans="9:12" ht="16.5" customHeight="1">
      <c r="I1131"/>
      <c r="J1131"/>
      <c r="L1131" s="206"/>
    </row>
    <row r="1132" spans="9:12" ht="16.5" customHeight="1">
      <c r="I1132"/>
      <c r="J1132"/>
      <c r="L1132" s="206"/>
    </row>
    <row r="1133" spans="9:12" ht="16.5" customHeight="1">
      <c r="I1133"/>
      <c r="J1133"/>
      <c r="L1133" s="206"/>
    </row>
    <row r="1134" spans="9:12" ht="16.5" customHeight="1">
      <c r="I1134"/>
      <c r="J1134"/>
      <c r="L1134" s="206"/>
    </row>
    <row r="1135" spans="9:12" ht="16.5" customHeight="1">
      <c r="I1135"/>
      <c r="J1135"/>
      <c r="L1135" s="206"/>
    </row>
    <row r="1136" spans="9:12" ht="16.5" customHeight="1">
      <c r="I1136"/>
      <c r="J1136"/>
      <c r="L1136" s="206"/>
    </row>
    <row r="1137" spans="9:12" ht="16.5" customHeight="1">
      <c r="I1137"/>
      <c r="J1137"/>
      <c r="L1137" s="206"/>
    </row>
    <row r="1138" spans="9:12" ht="16.5" customHeight="1">
      <c r="I1138"/>
      <c r="J1138"/>
      <c r="L1138" s="206"/>
    </row>
    <row r="1139" spans="9:12" ht="16.5" customHeight="1">
      <c r="I1139"/>
      <c r="J1139"/>
      <c r="L1139" s="206"/>
    </row>
    <row r="1140" spans="9:12" ht="16.5" customHeight="1">
      <c r="I1140"/>
      <c r="J1140"/>
      <c r="L1140" s="206"/>
    </row>
    <row r="1141" spans="9:12" ht="16.5" customHeight="1">
      <c r="I1141"/>
      <c r="J1141"/>
      <c r="L1141" s="206"/>
    </row>
    <row r="1142" spans="9:12" ht="16.5" customHeight="1">
      <c r="I1142"/>
      <c r="J1142"/>
      <c r="L1142" s="206"/>
    </row>
    <row r="1143" spans="9:12" ht="16.5" customHeight="1">
      <c r="I1143"/>
      <c r="J1143"/>
      <c r="L1143" s="206"/>
    </row>
    <row r="1144" spans="9:12" ht="16.5" customHeight="1">
      <c r="I1144"/>
      <c r="J1144"/>
      <c r="L1144" s="206"/>
    </row>
    <row r="1145" spans="9:12" ht="16.5" customHeight="1">
      <c r="I1145"/>
      <c r="J1145"/>
      <c r="L1145" s="206"/>
    </row>
    <row r="1146" spans="9:12" ht="16.5" customHeight="1">
      <c r="I1146"/>
      <c r="J1146"/>
      <c r="L1146" s="206"/>
    </row>
    <row r="1147" spans="9:12" ht="16.5" customHeight="1">
      <c r="I1147"/>
      <c r="J1147"/>
      <c r="L1147" s="206"/>
    </row>
    <row r="1148" spans="9:12" ht="16.5" customHeight="1">
      <c r="I1148"/>
      <c r="J1148"/>
      <c r="L1148" s="206"/>
    </row>
    <row r="1149" spans="9:12" ht="16.5" customHeight="1">
      <c r="I1149"/>
      <c r="J1149"/>
      <c r="L1149" s="206"/>
    </row>
    <row r="1150" spans="9:12" ht="16.5" customHeight="1">
      <c r="I1150"/>
      <c r="J1150"/>
      <c r="L1150" s="206"/>
    </row>
    <row r="1151" spans="9:12" ht="16.5" customHeight="1">
      <c r="I1151"/>
      <c r="J1151"/>
      <c r="L1151" s="206"/>
    </row>
    <row r="1152" spans="9:12" ht="16.5" customHeight="1">
      <c r="I1152"/>
      <c r="J1152"/>
      <c r="L1152" s="206"/>
    </row>
    <row r="1153" spans="9:12" ht="16.5" customHeight="1">
      <c r="I1153"/>
      <c r="J1153"/>
      <c r="L1153" s="206"/>
    </row>
    <row r="1154" spans="9:12" ht="16.5" customHeight="1">
      <c r="I1154"/>
      <c r="J1154"/>
      <c r="L1154" s="206"/>
    </row>
    <row r="1155" spans="9:12" ht="16.5" customHeight="1">
      <c r="I1155"/>
      <c r="J1155"/>
      <c r="L1155" s="206"/>
    </row>
    <row r="1156" spans="9:12" ht="16.5" customHeight="1">
      <c r="I1156"/>
      <c r="J1156"/>
      <c r="L1156" s="206"/>
    </row>
    <row r="1157" spans="9:12" ht="16.5" customHeight="1">
      <c r="I1157"/>
      <c r="J1157"/>
      <c r="L1157" s="206"/>
    </row>
    <row r="1158" spans="9:12" ht="16.5" customHeight="1">
      <c r="I1158"/>
      <c r="J1158"/>
      <c r="L1158" s="206"/>
    </row>
    <row r="1159" spans="9:12" ht="16.5" customHeight="1">
      <c r="I1159"/>
      <c r="J1159"/>
      <c r="L1159" s="206"/>
    </row>
    <row r="1160" spans="9:12" ht="16.5" customHeight="1">
      <c r="I1160"/>
      <c r="J1160"/>
      <c r="L1160" s="206"/>
    </row>
    <row r="1161" spans="9:12" ht="16.5" customHeight="1">
      <c r="I1161"/>
      <c r="J1161"/>
      <c r="L1161" s="206"/>
    </row>
    <row r="1162" spans="9:12" ht="16.5" customHeight="1">
      <c r="I1162"/>
      <c r="J1162"/>
      <c r="L1162" s="206"/>
    </row>
    <row r="1163" spans="9:12" ht="16.5" customHeight="1">
      <c r="I1163"/>
      <c r="J1163"/>
      <c r="L1163" s="206"/>
    </row>
    <row r="1164" spans="9:12" ht="16.5" customHeight="1">
      <c r="I1164"/>
      <c r="J1164"/>
      <c r="L1164" s="206"/>
    </row>
    <row r="1165" spans="9:12" ht="16.5" customHeight="1">
      <c r="I1165"/>
      <c r="J1165"/>
      <c r="L1165" s="206"/>
    </row>
    <row r="1166" spans="9:12" ht="16.5" customHeight="1">
      <c r="I1166"/>
      <c r="J1166"/>
      <c r="L1166" s="206"/>
    </row>
    <row r="1167" spans="9:12" ht="16.5" customHeight="1">
      <c r="I1167"/>
      <c r="J1167"/>
      <c r="L1167" s="206"/>
    </row>
    <row r="1168" spans="9:12" ht="16.5" customHeight="1">
      <c r="I1168"/>
      <c r="J1168"/>
      <c r="L1168" s="206"/>
    </row>
    <row r="1169" spans="9:12" ht="16.5" customHeight="1">
      <c r="I1169"/>
      <c r="J1169"/>
      <c r="L1169" s="206"/>
    </row>
    <row r="1170" spans="9:12" ht="16.5" customHeight="1">
      <c r="I1170"/>
      <c r="J1170"/>
      <c r="L1170" s="206"/>
    </row>
    <row r="1171" spans="9:12" ht="16.5" customHeight="1">
      <c r="I1171"/>
      <c r="J1171"/>
      <c r="L1171" s="206"/>
    </row>
    <row r="1172" spans="9:12" ht="16.5" customHeight="1">
      <c r="I1172"/>
      <c r="J1172"/>
      <c r="L1172" s="206"/>
    </row>
    <row r="1173" spans="9:12" ht="16.5" customHeight="1">
      <c r="I1173"/>
      <c r="J1173"/>
      <c r="L1173" s="206"/>
    </row>
    <row r="1174" spans="9:12" ht="16.5" customHeight="1">
      <c r="I1174"/>
      <c r="J1174"/>
      <c r="L1174" s="206"/>
    </row>
    <row r="1175" spans="9:12" ht="16.5" customHeight="1">
      <c r="I1175"/>
      <c r="J1175"/>
      <c r="L1175" s="206"/>
    </row>
    <row r="1176" spans="9:12" ht="16.5" customHeight="1">
      <c r="I1176"/>
      <c r="J1176"/>
      <c r="L1176" s="206"/>
    </row>
    <row r="1177" spans="9:12" ht="16.5" customHeight="1">
      <c r="I1177"/>
      <c r="J1177"/>
      <c r="L1177" s="206"/>
    </row>
    <row r="1178" spans="9:12" ht="16.5" customHeight="1">
      <c r="I1178"/>
      <c r="J1178"/>
      <c r="L1178" s="206"/>
    </row>
    <row r="1179" spans="9:12" ht="16.5" customHeight="1">
      <c r="I1179"/>
      <c r="J1179"/>
      <c r="L1179" s="206"/>
    </row>
    <row r="1180" spans="9:12" ht="16.5" customHeight="1">
      <c r="I1180"/>
      <c r="J1180"/>
      <c r="L1180" s="206"/>
    </row>
    <row r="1181" spans="9:12" ht="16.5" customHeight="1">
      <c r="I1181"/>
      <c r="J1181"/>
      <c r="L1181" s="206"/>
    </row>
    <row r="1182" spans="9:12" ht="16.5" customHeight="1">
      <c r="I1182"/>
      <c r="J1182"/>
      <c r="L1182" s="206"/>
    </row>
    <row r="1183" spans="9:12" ht="16.5" customHeight="1">
      <c r="I1183"/>
      <c r="J1183"/>
      <c r="L1183" s="206"/>
    </row>
    <row r="1184" spans="9:12" ht="16.5" customHeight="1">
      <c r="I1184"/>
      <c r="J1184"/>
      <c r="L1184" s="206"/>
    </row>
    <row r="1185" spans="9:12" ht="16.5" customHeight="1">
      <c r="I1185"/>
      <c r="J1185"/>
      <c r="L1185" s="206"/>
    </row>
    <row r="1186" spans="9:12" ht="16.5" customHeight="1">
      <c r="I1186"/>
      <c r="J1186"/>
      <c r="L1186" s="206"/>
    </row>
    <row r="1187" spans="9:12" ht="16.5" customHeight="1">
      <c r="I1187"/>
      <c r="J1187"/>
      <c r="L1187" s="206"/>
    </row>
    <row r="1188" spans="9:12" ht="16.5" customHeight="1">
      <c r="I1188"/>
      <c r="J1188"/>
      <c r="L1188" s="206"/>
    </row>
    <row r="1189" spans="9:12" ht="16.5" customHeight="1">
      <c r="I1189"/>
      <c r="J1189"/>
      <c r="L1189" s="206"/>
    </row>
    <row r="1190" spans="9:12" ht="16.5" customHeight="1">
      <c r="I1190"/>
      <c r="J1190"/>
      <c r="L1190" s="206"/>
    </row>
    <row r="1191" spans="9:12" ht="16.5" customHeight="1">
      <c r="I1191"/>
      <c r="J1191"/>
      <c r="L1191" s="206"/>
    </row>
    <row r="1192" spans="9:12" ht="16.5" customHeight="1">
      <c r="I1192"/>
      <c r="J1192"/>
      <c r="L1192" s="206"/>
    </row>
    <row r="1193" spans="9:12" ht="16.5" customHeight="1">
      <c r="I1193"/>
      <c r="J1193"/>
      <c r="L1193" s="206"/>
    </row>
    <row r="1194" spans="9:12" ht="16.5" customHeight="1">
      <c r="I1194"/>
      <c r="J1194"/>
      <c r="L1194" s="206"/>
    </row>
    <row r="1195" spans="9:12" ht="16.5" customHeight="1">
      <c r="I1195"/>
      <c r="J1195"/>
      <c r="L1195" s="206"/>
    </row>
    <row r="1196" spans="9:12" ht="16.5" customHeight="1">
      <c r="I1196"/>
      <c r="J1196"/>
      <c r="L1196" s="206"/>
    </row>
    <row r="1197" spans="9:12" ht="16.5" customHeight="1">
      <c r="I1197"/>
      <c r="J1197"/>
      <c r="L1197" s="206"/>
    </row>
    <row r="1198" spans="9:12" ht="16.5" customHeight="1">
      <c r="I1198"/>
      <c r="J1198"/>
      <c r="L1198" s="206"/>
    </row>
    <row r="1199" spans="9:12" ht="16.5" customHeight="1">
      <c r="I1199"/>
      <c r="J1199"/>
      <c r="L1199" s="206"/>
    </row>
    <row r="1200" spans="9:12" ht="16.5" customHeight="1">
      <c r="I1200"/>
      <c r="J1200"/>
      <c r="L1200" s="206"/>
    </row>
    <row r="1201" spans="9:12" ht="16.5" customHeight="1">
      <c r="I1201"/>
      <c r="J1201"/>
      <c r="L1201" s="206"/>
    </row>
    <row r="1202" spans="9:12" ht="16.5" customHeight="1">
      <c r="I1202"/>
      <c r="J1202"/>
      <c r="L1202" s="206"/>
    </row>
    <row r="1203" spans="9:12" ht="16.5" customHeight="1">
      <c r="I1203"/>
      <c r="J1203"/>
      <c r="L1203" s="206"/>
    </row>
    <row r="1204" spans="9:12" ht="16.5" customHeight="1">
      <c r="I1204"/>
      <c r="J1204"/>
      <c r="L1204" s="206"/>
    </row>
    <row r="1205" spans="9:12" ht="16.5" customHeight="1">
      <c r="I1205"/>
      <c r="J1205"/>
      <c r="L1205" s="206"/>
    </row>
    <row r="1206" spans="9:12" ht="16.5" customHeight="1">
      <c r="I1206"/>
      <c r="J1206"/>
      <c r="L1206" s="206"/>
    </row>
    <row r="1207" spans="9:12" ht="16.5" customHeight="1">
      <c r="I1207"/>
      <c r="J1207"/>
      <c r="L1207" s="206"/>
    </row>
    <row r="1208" spans="9:12" ht="16.5" customHeight="1">
      <c r="I1208"/>
      <c r="J1208"/>
      <c r="L1208" s="206"/>
    </row>
    <row r="1209" spans="9:12" ht="16.5" customHeight="1">
      <c r="I1209"/>
      <c r="J1209"/>
      <c r="L1209" s="206"/>
    </row>
    <row r="1210" spans="9:12" ht="16.5" customHeight="1">
      <c r="I1210"/>
      <c r="J1210"/>
      <c r="L1210" s="206"/>
    </row>
    <row r="1211" spans="9:12" ht="16.5" customHeight="1">
      <c r="I1211"/>
      <c r="J1211"/>
      <c r="L1211" s="206"/>
    </row>
    <row r="1212" spans="9:12" ht="16.5" customHeight="1">
      <c r="I1212"/>
      <c r="J1212"/>
      <c r="L1212" s="206"/>
    </row>
    <row r="1213" spans="9:12" ht="16.5" customHeight="1">
      <c r="I1213"/>
      <c r="J1213"/>
      <c r="L1213" s="206"/>
    </row>
    <row r="1214" spans="9:12" ht="16.5" customHeight="1">
      <c r="I1214"/>
      <c r="J1214"/>
      <c r="L1214" s="206"/>
    </row>
    <row r="1215" spans="9:12" ht="16.5" customHeight="1">
      <c r="I1215"/>
      <c r="J1215"/>
      <c r="L1215" s="206"/>
    </row>
    <row r="1216" spans="9:12" ht="16.5" customHeight="1">
      <c r="I1216"/>
      <c r="J1216"/>
      <c r="L1216" s="206"/>
    </row>
    <row r="1217" spans="9:12" ht="16.5" customHeight="1">
      <c r="I1217"/>
      <c r="J1217"/>
      <c r="L1217" s="206"/>
    </row>
    <row r="1218" spans="9:12" ht="16.5" customHeight="1">
      <c r="I1218"/>
      <c r="J1218"/>
      <c r="L1218" s="206"/>
    </row>
    <row r="1219" spans="9:12" ht="16.5" customHeight="1">
      <c r="I1219"/>
      <c r="J1219"/>
      <c r="L1219" s="206"/>
    </row>
    <row r="1220" spans="9:12" ht="16.5" customHeight="1">
      <c r="I1220"/>
      <c r="J1220"/>
      <c r="L1220" s="206"/>
    </row>
    <row r="1221" spans="9:12" ht="16.5" customHeight="1">
      <c r="I1221"/>
      <c r="J1221"/>
      <c r="L1221" s="206"/>
    </row>
    <row r="1222" spans="9:12" ht="16.5" customHeight="1">
      <c r="I1222"/>
      <c r="J1222"/>
      <c r="L1222" s="206"/>
    </row>
    <row r="1223" spans="9:12" ht="16.5" customHeight="1">
      <c r="I1223"/>
      <c r="J1223"/>
      <c r="L1223" s="206"/>
    </row>
    <row r="1224" spans="9:12" ht="16.5" customHeight="1">
      <c r="I1224"/>
      <c r="J1224"/>
      <c r="L1224" s="206"/>
    </row>
    <row r="1225" spans="9:12" ht="16.5" customHeight="1">
      <c r="I1225"/>
      <c r="J1225"/>
      <c r="L1225" s="206"/>
    </row>
    <row r="1226" spans="9:12" ht="16.5" customHeight="1">
      <c r="I1226"/>
      <c r="J1226"/>
      <c r="L1226" s="206"/>
    </row>
    <row r="1227" spans="9:12" ht="16.5" customHeight="1">
      <c r="I1227"/>
      <c r="J1227"/>
      <c r="L1227" s="206"/>
    </row>
    <row r="1228" spans="9:12" ht="16.5" customHeight="1">
      <c r="I1228"/>
      <c r="J1228"/>
      <c r="L1228" s="206"/>
    </row>
    <row r="1229" spans="9:12" ht="16.5" customHeight="1">
      <c r="I1229"/>
      <c r="J1229"/>
      <c r="L1229" s="206"/>
    </row>
    <row r="1230" spans="9:12" ht="16.5" customHeight="1">
      <c r="I1230"/>
      <c r="J1230"/>
      <c r="L1230" s="206"/>
    </row>
    <row r="1231" spans="9:12" ht="16.5" customHeight="1">
      <c r="I1231"/>
      <c r="J1231"/>
      <c r="L1231" s="206"/>
    </row>
    <row r="1232" spans="9:12" ht="16.5" customHeight="1">
      <c r="I1232"/>
      <c r="J1232"/>
      <c r="L1232" s="206"/>
    </row>
    <row r="1233" spans="9:12" ht="16.5" customHeight="1">
      <c r="I1233"/>
      <c r="J1233"/>
      <c r="L1233" s="206"/>
    </row>
    <row r="1234" spans="9:12" ht="16.5" customHeight="1">
      <c r="I1234"/>
      <c r="J1234"/>
      <c r="L1234" s="206"/>
    </row>
    <row r="1235" spans="9:12" ht="16.5" customHeight="1">
      <c r="I1235"/>
      <c r="J1235"/>
      <c r="L1235" s="206"/>
    </row>
    <row r="1236" spans="9:12" ht="16.5" customHeight="1">
      <c r="I1236"/>
      <c r="J1236"/>
      <c r="L1236" s="206"/>
    </row>
    <row r="1237" spans="9:12" ht="16.5" customHeight="1">
      <c r="I1237"/>
      <c r="J1237"/>
      <c r="L1237" s="206"/>
    </row>
    <row r="1238" spans="9:12" ht="16.5" customHeight="1">
      <c r="I1238"/>
      <c r="J1238"/>
      <c r="L1238" s="206"/>
    </row>
    <row r="1239" spans="9:12" ht="16.5" customHeight="1">
      <c r="I1239"/>
      <c r="J1239"/>
      <c r="L1239" s="206"/>
    </row>
    <row r="1240" spans="9:12" ht="16.5" customHeight="1">
      <c r="I1240"/>
      <c r="J1240"/>
      <c r="L1240" s="206"/>
    </row>
    <row r="1241" spans="9:12" ht="16.5" customHeight="1">
      <c r="I1241"/>
      <c r="J1241"/>
      <c r="L1241" s="206"/>
    </row>
    <row r="1242" spans="9:12" ht="16.5" customHeight="1">
      <c r="I1242"/>
      <c r="J1242"/>
      <c r="L1242" s="206"/>
    </row>
    <row r="1243" spans="9:12" ht="16.5" customHeight="1">
      <c r="I1243"/>
      <c r="J1243"/>
      <c r="L1243" s="206"/>
    </row>
    <row r="1244" spans="9:12" ht="16.5" customHeight="1">
      <c r="I1244"/>
      <c r="J1244"/>
      <c r="L1244" s="206"/>
    </row>
    <row r="1245" spans="9:12" ht="16.5" customHeight="1">
      <c r="I1245"/>
      <c r="J1245"/>
      <c r="L1245" s="206"/>
    </row>
    <row r="1246" spans="9:12" ht="16.5" customHeight="1">
      <c r="I1246"/>
      <c r="J1246"/>
      <c r="L1246" s="206"/>
    </row>
    <row r="1247" spans="9:12" ht="16.5" customHeight="1">
      <c r="I1247"/>
      <c r="J1247"/>
      <c r="L1247" s="206"/>
    </row>
    <row r="1248" spans="9:12" ht="16.5" customHeight="1">
      <c r="I1248"/>
      <c r="J1248"/>
      <c r="L1248" s="206"/>
    </row>
    <row r="1249" spans="9:12" ht="16.5" customHeight="1">
      <c r="I1249"/>
      <c r="J1249"/>
      <c r="L1249" s="206"/>
    </row>
    <row r="1250" spans="9:12" ht="16.5" customHeight="1">
      <c r="I1250"/>
      <c r="J1250"/>
      <c r="L1250" s="206"/>
    </row>
    <row r="1251" spans="9:12" ht="16.5" customHeight="1">
      <c r="I1251"/>
      <c r="J1251"/>
      <c r="L1251" s="206"/>
    </row>
    <row r="1252" spans="9:12" ht="16.5" customHeight="1">
      <c r="I1252"/>
      <c r="J1252"/>
      <c r="L1252" s="206"/>
    </row>
    <row r="1253" spans="9:12" ht="16.5" customHeight="1">
      <c r="I1253"/>
      <c r="J1253"/>
      <c r="L1253" s="206"/>
    </row>
    <row r="1254" spans="9:12" ht="16.5" customHeight="1">
      <c r="I1254"/>
      <c r="J1254"/>
      <c r="L1254" s="206"/>
    </row>
    <row r="1255" spans="9:12" ht="16.5" customHeight="1">
      <c r="I1255"/>
      <c r="J1255"/>
      <c r="L1255" s="206"/>
    </row>
    <row r="1256" spans="9:12" ht="16.5" customHeight="1">
      <c r="I1256"/>
      <c r="J1256"/>
      <c r="L1256" s="206"/>
    </row>
    <row r="1257" spans="9:12" ht="16.5" customHeight="1">
      <c r="I1257"/>
      <c r="J1257"/>
      <c r="L1257" s="206"/>
    </row>
    <row r="1258" spans="9:12" ht="16.5" customHeight="1">
      <c r="I1258"/>
      <c r="J1258"/>
      <c r="L1258" s="206"/>
    </row>
    <row r="1259" spans="9:12" ht="16.5" customHeight="1">
      <c r="I1259"/>
      <c r="J1259"/>
      <c r="L1259" s="206"/>
    </row>
    <row r="1260" spans="9:12" ht="16.5" customHeight="1">
      <c r="I1260"/>
      <c r="J1260"/>
      <c r="L1260" s="206"/>
    </row>
    <row r="1261" spans="9:12" ht="16.5" customHeight="1">
      <c r="I1261"/>
      <c r="J1261"/>
      <c r="L1261" s="206"/>
    </row>
    <row r="1262" spans="9:12" ht="16.5" customHeight="1">
      <c r="I1262"/>
      <c r="J1262"/>
      <c r="L1262" s="206"/>
    </row>
    <row r="1263" spans="9:12" ht="16.5" customHeight="1">
      <c r="I1263"/>
      <c r="J1263"/>
      <c r="L1263" s="206"/>
    </row>
    <row r="1264" spans="9:12" ht="16.5" customHeight="1">
      <c r="I1264"/>
      <c r="J1264"/>
      <c r="L1264" s="206"/>
    </row>
    <row r="1265" spans="9:12" ht="16.5" customHeight="1">
      <c r="I1265"/>
      <c r="J1265"/>
      <c r="L1265" s="206"/>
    </row>
    <row r="1266" spans="9:12" ht="16.5" customHeight="1">
      <c r="I1266"/>
      <c r="J1266"/>
      <c r="L1266" s="206"/>
    </row>
    <row r="1267" spans="9:12" ht="16.5" customHeight="1">
      <c r="I1267"/>
      <c r="J1267"/>
      <c r="L1267" s="206"/>
    </row>
    <row r="1268" spans="9:12" ht="16.5" customHeight="1">
      <c r="I1268"/>
      <c r="J1268"/>
      <c r="L1268" s="206"/>
    </row>
    <row r="1269" spans="9:12" ht="16.5" customHeight="1">
      <c r="I1269"/>
      <c r="J1269"/>
      <c r="L1269" s="206"/>
    </row>
    <row r="1270" spans="9:12" ht="16.5" customHeight="1">
      <c r="I1270"/>
      <c r="J1270"/>
      <c r="L1270" s="206"/>
    </row>
    <row r="1271" spans="9:12" ht="16.5" customHeight="1">
      <c r="I1271"/>
      <c r="J1271"/>
      <c r="L1271" s="206"/>
    </row>
    <row r="1272" spans="9:12" ht="16.5" customHeight="1">
      <c r="I1272"/>
      <c r="J1272"/>
      <c r="L1272" s="206"/>
    </row>
    <row r="1273" spans="9:12" ht="16.5" customHeight="1">
      <c r="I1273"/>
      <c r="J1273"/>
      <c r="L1273" s="206"/>
    </row>
    <row r="1274" spans="9:12" ht="16.5" customHeight="1">
      <c r="I1274"/>
      <c r="J1274"/>
      <c r="L1274" s="206"/>
    </row>
    <row r="1275" spans="9:12" ht="16.5" customHeight="1">
      <c r="I1275"/>
      <c r="J1275"/>
      <c r="L1275" s="206"/>
    </row>
    <row r="1276" spans="9:12" ht="16.5" customHeight="1">
      <c r="I1276"/>
      <c r="J1276"/>
      <c r="L1276" s="206"/>
    </row>
    <row r="1277" spans="9:12" ht="16.5" customHeight="1">
      <c r="I1277"/>
      <c r="J1277"/>
      <c r="L1277" s="206"/>
    </row>
    <row r="1278" spans="9:12" ht="16.5" customHeight="1">
      <c r="I1278"/>
      <c r="J1278"/>
      <c r="L1278" s="206"/>
    </row>
    <row r="1279" spans="9:12" ht="16.5" customHeight="1">
      <c r="I1279"/>
      <c r="J1279"/>
      <c r="L1279" s="206"/>
    </row>
    <row r="1280" spans="9:12" ht="16.5" customHeight="1">
      <c r="I1280"/>
      <c r="J1280"/>
      <c r="L1280" s="206"/>
    </row>
    <row r="1281" spans="9:12" ht="16.5" customHeight="1">
      <c r="I1281"/>
      <c r="J1281"/>
      <c r="L1281" s="206"/>
    </row>
    <row r="1282" spans="9:12" ht="16.5" customHeight="1">
      <c r="I1282"/>
      <c r="J1282"/>
      <c r="L1282" s="206"/>
    </row>
    <row r="1283" spans="9:12" ht="16.5" customHeight="1">
      <c r="I1283"/>
      <c r="J1283"/>
      <c r="L1283" s="206"/>
    </row>
    <row r="1284" spans="9:12" ht="16.5" customHeight="1">
      <c r="I1284"/>
      <c r="J1284"/>
      <c r="L1284" s="206"/>
    </row>
    <row r="1285" spans="9:12" ht="16.5" customHeight="1">
      <c r="I1285"/>
      <c r="J1285"/>
      <c r="L1285" s="206"/>
    </row>
    <row r="1286" spans="9:12" ht="16.5" customHeight="1">
      <c r="I1286"/>
      <c r="J1286"/>
      <c r="L1286" s="206"/>
    </row>
    <row r="1287" spans="9:12" ht="16.5" customHeight="1">
      <c r="I1287"/>
      <c r="J1287"/>
      <c r="L1287" s="206"/>
    </row>
    <row r="1288" spans="9:12" ht="16.5" customHeight="1">
      <c r="I1288"/>
      <c r="J1288"/>
      <c r="L1288" s="206"/>
    </row>
    <row r="1289" spans="9:12" ht="16.5" customHeight="1">
      <c r="I1289"/>
      <c r="J1289"/>
      <c r="L1289" s="206"/>
    </row>
    <row r="1290" spans="9:12" ht="16.5" customHeight="1">
      <c r="I1290"/>
      <c r="J1290"/>
      <c r="L1290" s="206"/>
    </row>
    <row r="1291" spans="9:12" ht="16.5" customHeight="1">
      <c r="I1291"/>
      <c r="J1291"/>
      <c r="L1291" s="206"/>
    </row>
    <row r="1292" spans="9:12" ht="16.5" customHeight="1">
      <c r="I1292"/>
      <c r="J1292"/>
      <c r="L1292" s="206"/>
    </row>
    <row r="1293" spans="9:12" ht="16.5" customHeight="1">
      <c r="I1293"/>
      <c r="J1293"/>
      <c r="L1293" s="206"/>
    </row>
    <row r="1294" spans="9:12" ht="16.5" customHeight="1">
      <c r="I1294"/>
      <c r="J1294"/>
      <c r="L1294" s="206"/>
    </row>
    <row r="1295" spans="9:12" ht="16.5" customHeight="1">
      <c r="I1295"/>
      <c r="J1295"/>
      <c r="L1295" s="206"/>
    </row>
    <row r="1296" spans="9:12" ht="16.5" customHeight="1">
      <c r="I1296"/>
      <c r="J1296"/>
      <c r="L1296" s="206"/>
    </row>
    <row r="1297" spans="9:12" ht="16.5" customHeight="1">
      <c r="I1297"/>
      <c r="J1297"/>
      <c r="L1297" s="206"/>
    </row>
    <row r="1298" spans="9:12" ht="16.5" customHeight="1">
      <c r="I1298"/>
      <c r="J1298"/>
      <c r="L1298" s="206"/>
    </row>
    <row r="1299" spans="9:12" ht="16.5" customHeight="1">
      <c r="I1299"/>
      <c r="J1299"/>
      <c r="L1299" s="206"/>
    </row>
    <row r="1300" spans="9:12" ht="16.5" customHeight="1">
      <c r="I1300"/>
      <c r="J1300"/>
      <c r="L1300" s="206"/>
    </row>
    <row r="1301" spans="9:12" ht="16.5" customHeight="1">
      <c r="I1301"/>
      <c r="J1301"/>
      <c r="L1301" s="206"/>
    </row>
    <row r="1302" spans="9:12" ht="16.5" customHeight="1">
      <c r="I1302"/>
      <c r="J1302"/>
      <c r="L1302" s="206"/>
    </row>
    <row r="1303" spans="9:12" ht="16.5" customHeight="1">
      <c r="I1303"/>
      <c r="J1303"/>
      <c r="L1303" s="206"/>
    </row>
    <row r="1304" spans="9:12" ht="16.5" customHeight="1">
      <c r="I1304"/>
      <c r="J1304"/>
      <c r="L1304" s="206"/>
    </row>
    <row r="1305" spans="9:12" ht="16.5" customHeight="1">
      <c r="I1305"/>
      <c r="J1305"/>
      <c r="L1305" s="206"/>
    </row>
    <row r="1306" spans="9:12" ht="16.5" customHeight="1">
      <c r="I1306"/>
      <c r="J1306"/>
      <c r="L1306" s="206"/>
    </row>
    <row r="1307" spans="9:12" ht="16.5" customHeight="1">
      <c r="I1307"/>
      <c r="J1307"/>
      <c r="L1307" s="206"/>
    </row>
    <row r="1308" spans="9:12" ht="16.5" customHeight="1">
      <c r="I1308"/>
      <c r="J1308"/>
      <c r="L1308" s="206"/>
    </row>
    <row r="1309" spans="9:12" ht="16.5" customHeight="1">
      <c r="I1309"/>
      <c r="J1309"/>
      <c r="L1309" s="206"/>
    </row>
    <row r="1310" spans="9:12" ht="16.5" customHeight="1">
      <c r="I1310"/>
      <c r="J1310"/>
      <c r="L1310" s="206"/>
    </row>
    <row r="1311" spans="9:12" ht="16.5" customHeight="1">
      <c r="I1311"/>
      <c r="J1311"/>
      <c r="L1311" s="206"/>
    </row>
    <row r="1312" spans="9:12" ht="16.5" customHeight="1">
      <c r="I1312"/>
      <c r="J1312"/>
      <c r="L1312" s="206"/>
    </row>
    <row r="1313" spans="9:12" ht="16.5" customHeight="1">
      <c r="I1313"/>
      <c r="J1313"/>
      <c r="L1313" s="206"/>
    </row>
    <row r="1314" spans="9:12" ht="16.5" customHeight="1">
      <c r="I1314"/>
      <c r="J1314"/>
      <c r="L1314" s="206"/>
    </row>
    <row r="1315" spans="9:12" ht="16.5" customHeight="1">
      <c r="I1315"/>
      <c r="J1315"/>
      <c r="L1315" s="206"/>
    </row>
    <row r="1316" spans="9:12" ht="16.5" customHeight="1">
      <c r="I1316"/>
      <c r="J1316"/>
    </row>
    <row r="1317" spans="9:12" ht="16.5" customHeight="1">
      <c r="I1317"/>
      <c r="J1317"/>
    </row>
  </sheetData>
  <mergeCells count="1">
    <mergeCell ref="J68:J69"/>
  </mergeCells>
  <conditionalFormatting sqref="A13">
    <cfRule type="expression" dxfId="1" priority="1">
      <formula>C12="lmi"</formula>
    </cfRule>
    <cfRule type="expression" dxfId="0" priority="2">
      <formula>A12="lmi"</formula>
    </cfRule>
  </conditionalFormatting>
  <dataValidations count="1">
    <dataValidation allowBlank="1" showInputMessage="1" showErrorMessage="1" promptTitle="choix" sqref="R15:R20" xr:uid="{00000000-0002-0000-0500-000000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C2B9FF06E50845885E277C15FD2E3F" ma:contentTypeVersion="11" ma:contentTypeDescription="Crée un document." ma:contentTypeScope="" ma:versionID="80a279b428784c0b3e0e7a29e1004176">
  <xsd:schema xmlns:xsd="http://www.w3.org/2001/XMLSchema" xmlns:xs="http://www.w3.org/2001/XMLSchema" xmlns:p="http://schemas.microsoft.com/office/2006/metadata/properties" xmlns:ns2="726fd5fd-ca88-47f8-9fb1-ba7ea0eabc9a" xmlns:ns3="adadb279-17d4-494c-9d6d-4ea5f740d084" targetNamespace="http://schemas.microsoft.com/office/2006/metadata/properties" ma:root="true" ma:fieldsID="03fe05f1b7abe00f9b21955cf447f646" ns2:_="" ns3:_="">
    <xsd:import namespace="726fd5fd-ca88-47f8-9fb1-ba7ea0eabc9a"/>
    <xsd:import namespace="adadb279-17d4-494c-9d6d-4ea5f740d08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6fd5fd-ca88-47f8-9fb1-ba7ea0eabc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adb279-17d4-494c-9d6d-4ea5f740d084"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adadb279-17d4-494c-9d6d-4ea5f740d084">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AF9CAC-6D9E-4BA7-A265-D2C0B2B6E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6fd5fd-ca88-47f8-9fb1-ba7ea0eabc9a"/>
    <ds:schemaRef ds:uri="adadb279-17d4-494c-9d6d-4ea5f740d0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A889D6-6ED3-429E-898D-367D86CC46F0}">
  <ds:schemaRefs>
    <ds:schemaRef ds:uri="http://purl.org/dc/terms/"/>
    <ds:schemaRef ds:uri="adadb279-17d4-494c-9d6d-4ea5f740d084"/>
    <ds:schemaRef ds:uri="http://purl.org/dc/dcmitype/"/>
    <ds:schemaRef ds:uri="726fd5fd-ca88-47f8-9fb1-ba7ea0eabc9a"/>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D9AF12A-FA1E-4DF5-872F-17EA201595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International Order Form</vt:lpstr>
      <vt:lpstr>Demande d'Exportation</vt:lpstr>
      <vt:lpstr>Code D</vt:lpstr>
      <vt:lpstr>Code F</vt:lpstr>
      <vt:lpstr>Mode Operatoire</vt:lpstr>
      <vt:lpstr>Liste déroulante</vt:lpstr>
      <vt:lpstr>'Demande d''Exportation'!Zone_d_impression</vt:lpstr>
      <vt:lpstr>'Mode Operatoire'!Zone_d_impression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Fabrice Baardman-Bogerman</dc:creator>
  <cp:keywords/>
  <dc:description/>
  <cp:lastModifiedBy>Marie-Pierre Reinert</cp:lastModifiedBy>
  <cp:revision/>
  <dcterms:created xsi:type="dcterms:W3CDTF">2006-09-16T00:00:00Z</dcterms:created>
  <dcterms:modified xsi:type="dcterms:W3CDTF">2024-12-12T16:05:22Z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9e9a456-2778-4ca9-be06-1190b1e1118a_Enabled">
    <vt:lpwstr>true</vt:lpwstr>
  </property>
  <property fmtid="{D5CDD505-2E9C-101B-9397-08002B2CF9AE}" pid="3" name="MSIP_Label_09e9a456-2778-4ca9-be06-1190b1e1118a_SetDate">
    <vt:lpwstr>2021-10-13T13:38:24Z</vt:lpwstr>
  </property>
  <property fmtid="{D5CDD505-2E9C-101B-9397-08002B2CF9AE}" pid="4" name="MSIP_Label_09e9a456-2778-4ca9-be06-1190b1e1118a_Method">
    <vt:lpwstr>Standard</vt:lpwstr>
  </property>
  <property fmtid="{D5CDD505-2E9C-101B-9397-08002B2CF9AE}" pid="5" name="MSIP_Label_09e9a456-2778-4ca9-be06-1190b1e1118a_Name">
    <vt:lpwstr>D3</vt:lpwstr>
  </property>
  <property fmtid="{D5CDD505-2E9C-101B-9397-08002B2CF9AE}" pid="6" name="MSIP_Label_09e9a456-2778-4ca9-be06-1190b1e1118a_SiteId">
    <vt:lpwstr>658ba197-6c73-4fea-91bd-1c7d8de6bf2c</vt:lpwstr>
  </property>
  <property fmtid="{D5CDD505-2E9C-101B-9397-08002B2CF9AE}" pid="7" name="MSIP_Label_09e9a456-2778-4ca9-be06-1190b1e1118a_ActionId">
    <vt:lpwstr>685d64f3-6287-4ae7-92ba-1a6622a4bc0d</vt:lpwstr>
  </property>
  <property fmtid="{D5CDD505-2E9C-101B-9397-08002B2CF9AE}" pid="8" name="MSIP_Label_09e9a456-2778-4ca9-be06-1190b1e1118a_ContentBits">
    <vt:lpwstr>0</vt:lpwstr>
  </property>
  <property fmtid="{D5CDD505-2E9C-101B-9397-08002B2CF9AE}" pid="9" name="MediaServiceImageTags">
    <vt:lpwstr/>
  </property>
  <property fmtid="{D5CDD505-2E9C-101B-9397-08002B2CF9AE}" pid="10" name="xd_ProgID">
    <vt:lpwstr/>
  </property>
  <property fmtid="{D5CDD505-2E9C-101B-9397-08002B2CF9AE}" pid="11" name="ContentTypeId">
    <vt:lpwstr>0x01010038C2B9FF06E50845885E277C15FD2E3F</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ies>
</file>